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6 片品村\"/>
    </mc:Choice>
  </mc:AlternateContent>
  <bookViews>
    <workbookView xWindow="0" yWindow="0" windowWidth="24000" windowHeight="92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<sst xmlns="http://schemas.openxmlformats.org/spreadsheetml/2006/main" count="240" uniqueCount="126">
  <si>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</si>
  <si>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</si>
  <si>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</si>
  <si>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</si>
  <si>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</si>
  <si>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</si>
  <si>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</si>
  <si>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</si>
  <si>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</si>
  <si>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</si>
  <si>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</si>
  <si>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</si>
  <si>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</si>
  <si>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</si>
  <si>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</si>
  <si>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</si>
  <si>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</si>
  <si>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</si>
  <si>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</si>
  <si>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</si>
  <si>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</si>
  <si>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</si>
  <si>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</si>
  <si>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</si>
  <si>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</si>
  <si>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</si>
  <si>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</si>
  <si>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</si>
  <si>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</si>
  <si>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</si>
  <si>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</si>
  <si>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</si>
  <si>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</si>
  <si>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</si>
  <si>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</si>
  <si>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</si>
  <si>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</si>
  <si>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</si>
  <si>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</si>
  <si>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</si>
  <si>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</si>
  <si>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</si>
  <si>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</si>
  <si>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</si>
  <si>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</si>
  <si>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</si>
  <si>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</si>
  <si>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</si>
  <si>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</si>
  <si>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</si>
  <si>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</si>
  <si>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</si>
  <si>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</si>
  <si>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</si>
  <si>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</si>
  <si>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</si>
  <si>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</si>
  <si>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</si>
  <si>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</si>
  <si>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</si>
  <si>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</si>
  <si>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</si>
  <si>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</si>
  <si>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</si>
  <si>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</si>
  <si>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</si>
  <si>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</si>
  <si>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</si>
  <si>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</si>
  <si>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</si>
  <si>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</si>
  <si>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</si>
  <si>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</si>
  <si>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</si>
  <si>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</si>
  <si>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</si>
  <si>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</si>
  <si>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</si>
  <si>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</si>
  <si>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</si>
  <si>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</si>
  <si>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</si>
  <si>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</si>
  <si>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</si>
  <si>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</si>
  <si>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</si>
  <si>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</si>
  <si>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</si>
  <si>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</si>
  <si>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</si>
  <si>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</si>
  <si>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</si>
  <si>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</si>
  <si>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</si>
  <si>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</si>
  <si>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</si>
  <si>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</si>
  <si>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</si>
  <si>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</si>
  <si>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</si>
  <si>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</si>
  <si>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</si>
  <si>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</si>
  <si>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</si>
  <si>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</si>
  <si>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</si>
  <si>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</si>
  <si>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</si>
  <si>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</si>
  <si>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</si>
  <si>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片品村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</si>
  <si>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</si>
  <si>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</si>
  <si>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</si>
  <si>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</si>
  <si>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</si>
  <si>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</si>
  <si>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</si>
  <si>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</si>
  <si>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</si>
  <si>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</si>
  <si>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</si>
  <si>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下水処理人口や下水処理需要の的確な把握に努め、併せて建設改良事業、維持管理等についても収支のバランスのとれた健全な経営を目指し、財源の確保と未収金残高の徴収率の向上に取組みます。　　　　　また、効率的な経営体制と施設運用を図り、事業の見直しや職員の技術水準の向上及び人材育成に努めたい。　　　　　　　　　　　　　　　　　　　　　　　下水道施設は、衛生的な生活を確保する為の重要な施設です。今後施設同様に下水道管も順次老朽化を迎える事から、更新基準となる法定耐用年数や実使用年数を調査する下水道ストックマネジメント計画を策定することによって、更新や維持補修に必要な事業費を明らかにした上で計画的な事業を進める必要がある。</t>
  </si>
  <si>
    <t>非設置</t>
    <rPh sb="0" eb="1">
      <t>ヒ</t>
    </rPh>
    <rPh sb="1" eb="3">
      <t>セッチ</t>
    </rPh>
    <phoneticPr fontId="4"/>
  </si>
  <si>
    <t xml:space="preserve">特定環境保全公共下水道において、総費用と総収入を比較する収益的収支比率では、維持管理費等のコストカットや毎年度最低限の更新投資を行った結果、平成28年度の数値は若干であるが増加に転じた。　　　　　　　　　　　　　　　　　　　　　　　　　　　　　　　　　　　　　　　　　　　　下水道処理費用と下水道収益の関係を表す経費回収率は、平均値を下回っている状況にある。下水道施設の更新投資時期を迎え、機械更新等の下水道処理費用が年々多くなっている。　　　　　　　　　　　汚水処理原価で見る料金対象になる１立方メートルあたりの汚水処理費用は、平成23年度から平均値よりも低額の数値で推移し、効率も良く事業体としては望ましいと言える。　　　　　　　　　　　　　　下水処理能力に対する汚泥処理水量の割合を示す下水道の施設利用率は、下水処理人口の減少により低めに推移しているが、季節によって需要変動がある。今後も効率的な汚水処理運用及び施設運用を図り、接続世帯を増やし利用率を向上させる必要がある。　　　　　　　　　　　　　　　　　　　　　　下水処理区域内人口に対する下水道処理人口の割合を示す水洗化率は、平均値より低くなっているものの、現在でも年平均で３％ずつ伸びている。今後も加入促進の継続が必要である。              
</t>
    <rPh sb="491" eb="492">
      <t>リツ</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</si>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</sst>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vertical="top" wrapText="1"/>
      <protection locked="0"/>
    </xf>
    <xf numFmtId="0" fontId="5" fillId="0" borderId="0" xfId="1" applyFont="1" applyBorder="1" applyAlignment="1" applyProtection="1">
      <alignment vertical="top" wrapText="1"/>
      <protection locked="0"/>
    </xf>
    <xf numFmtId="0" fontId="5" fillId="0" borderId="7" xfId="1" applyFont="1" applyBorder="1" applyAlignment="1" applyProtection="1">
      <alignment vertical="top" wrapText="1"/>
      <protection locked="0"/>
    </xf>
    <xf numFmtId="0" fontId="5" fillId="0" borderId="8" xfId="1" applyFont="1" applyBorder="1" applyAlignment="1" applyProtection="1">
      <alignment vertical="top" wrapText="1"/>
      <protection locked="0"/>
    </xf>
    <xf numFmtId="0" fontId="5" fillId="0" borderId="1" xfId="1" applyFont="1" applyBorder="1" applyAlignment="1" applyProtection="1">
      <alignment vertical="top" wrapText="1"/>
      <protection locked="0"/>
    </xf>
    <xf numFmtId="0" fontId="5" fillId="0" borderId="9" xfId="1" applyFont="1" applyBorder="1" applyAlignment="1" applyProtection="1">
      <alignmen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221856"/>
        <c:axId val="17022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170221856"/>
        <c:axId val="170222248"/>
      </c:lineChart>
      <c:dateAx>
        <c:axId val="170221856"/>
        <c:scaling>
          <c:orientation val="minMax"/>
        </c:scaling>
        <c:delete val="1"/>
        <c:axPos val="b"/>
        <c:numFmt formatCode="ge" sourceLinked="1"/>
        <c:majorTickMark val="none"/>
        <c:minorTickMark val="none"/>
        <c:tickLblPos val="none"/>
        <c:crossAx val="170222248"/>
        <c:crosses val="autoZero"/>
        <c:auto val="1"/>
        <c:lblOffset val="100"/>
        <c:baseTimeUnit val="years"/>
      </c:dateAx>
      <c:valAx>
        <c:axId val="17022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23.61</c:v>
                </c:pt>
                <c:pt idx="1">
                  <c:v>22.67</c:v>
                </c:pt>
                <c:pt idx="2">
                  <c:v>23.61</c:v>
                </c:pt>
                <c:pt idx="3">
                  <c:v>26.67</c:v>
                </c:pt>
                <c:pt idx="4">
                  <c:v>24.89</c:v>
                </c:pt>
              </c:numCache>
            </c:numRef>
          </c:val>
        </c:ser>
        <c:dLbls>
          <c:showLegendKey val="0"/>
          <c:showVal val="0"/>
          <c:showCatName val="0"/>
          <c:showSerName val="0"/>
          <c:showPercent val="0"/>
          <c:showBubbleSize val="0"/>
        </c:dLbls>
        <c:gapWidth val="150"/>
        <c:axId val="171333008"/>
        <c:axId val="24534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171333008"/>
        <c:axId val="245345768"/>
      </c:lineChart>
      <c:dateAx>
        <c:axId val="171333008"/>
        <c:scaling>
          <c:orientation val="minMax"/>
        </c:scaling>
        <c:delete val="1"/>
        <c:axPos val="b"/>
        <c:numFmt formatCode="ge" sourceLinked="1"/>
        <c:majorTickMark val="none"/>
        <c:minorTickMark val="none"/>
        <c:tickLblPos val="none"/>
        <c:crossAx val="245345768"/>
        <c:crosses val="autoZero"/>
        <c:auto val="1"/>
        <c:lblOffset val="100"/>
        <c:baseTimeUnit val="years"/>
      </c:dateAx>
      <c:valAx>
        <c:axId val="24534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61.25</c:v>
                </c:pt>
                <c:pt idx="1">
                  <c:v>62.8</c:v>
                </c:pt>
                <c:pt idx="2">
                  <c:v>65.94</c:v>
                </c:pt>
                <c:pt idx="3">
                  <c:v>68.47</c:v>
                </c:pt>
                <c:pt idx="4">
                  <c:v>71.209999999999994</c:v>
                </c:pt>
              </c:numCache>
            </c:numRef>
          </c:val>
        </c:ser>
        <c:dLbls>
          <c:showLegendKey val="0"/>
          <c:showVal val="0"/>
          <c:showCatName val="0"/>
          <c:showSerName val="0"/>
          <c:showPercent val="0"/>
          <c:showBubbleSize val="0"/>
        </c:dLbls>
        <c:gapWidth val="150"/>
        <c:axId val="245346944"/>
        <c:axId val="24534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245346944"/>
        <c:axId val="245347336"/>
      </c:lineChart>
      <c:dateAx>
        <c:axId val="245346944"/>
        <c:scaling>
          <c:orientation val="minMax"/>
        </c:scaling>
        <c:delete val="1"/>
        <c:axPos val="b"/>
        <c:numFmt formatCode="ge" sourceLinked="1"/>
        <c:majorTickMark val="none"/>
        <c:minorTickMark val="none"/>
        <c:tickLblPos val="none"/>
        <c:crossAx val="245347336"/>
        <c:crosses val="autoZero"/>
        <c:auto val="1"/>
        <c:lblOffset val="100"/>
        <c:baseTimeUnit val="years"/>
      </c:dateAx>
      <c:valAx>
        <c:axId val="24534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c:v>
                </c:pt>
                <c:pt idx="1">
                  <c:v>80.09</c:v>
                </c:pt>
                <c:pt idx="2">
                  <c:v>84.75</c:v>
                </c:pt>
                <c:pt idx="3">
                  <c:v>84.15</c:v>
                </c:pt>
                <c:pt idx="4">
                  <c:v>84.59</c:v>
                </c:pt>
              </c:numCache>
            </c:numRef>
          </c:val>
        </c:ser>
        <c:dLbls>
          <c:showLegendKey val="0"/>
          <c:showVal val="0"/>
          <c:showCatName val="0"/>
          <c:showSerName val="0"/>
          <c:showPercent val="0"/>
          <c:showBubbleSize val="0"/>
        </c:dLbls>
        <c:gapWidth val="150"/>
        <c:axId val="170223424"/>
        <c:axId val="17022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23424"/>
        <c:axId val="170223816"/>
      </c:lineChart>
      <c:dateAx>
        <c:axId val="170223424"/>
        <c:scaling>
          <c:orientation val="minMax"/>
        </c:scaling>
        <c:delete val="1"/>
        <c:axPos val="b"/>
        <c:numFmt formatCode="ge" sourceLinked="1"/>
        <c:majorTickMark val="none"/>
        <c:minorTickMark val="none"/>
        <c:tickLblPos val="none"/>
        <c:crossAx val="170223816"/>
        <c:crosses val="autoZero"/>
        <c:auto val="1"/>
        <c:lblOffset val="100"/>
        <c:baseTimeUnit val="years"/>
      </c:dateAx>
      <c:valAx>
        <c:axId val="1702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92920"/>
        <c:axId val="1711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92920"/>
        <c:axId val="171193312"/>
      </c:lineChart>
      <c:dateAx>
        <c:axId val="171192920"/>
        <c:scaling>
          <c:orientation val="minMax"/>
        </c:scaling>
        <c:delete val="1"/>
        <c:axPos val="b"/>
        <c:numFmt formatCode="ge" sourceLinked="1"/>
        <c:majorTickMark val="none"/>
        <c:minorTickMark val="none"/>
        <c:tickLblPos val="none"/>
        <c:crossAx val="171193312"/>
        <c:crosses val="autoZero"/>
        <c:auto val="1"/>
        <c:lblOffset val="100"/>
        <c:baseTimeUnit val="years"/>
      </c:dateAx>
      <c:valAx>
        <c:axId val="1711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9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94488"/>
        <c:axId val="1711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94488"/>
        <c:axId val="171194880"/>
      </c:lineChart>
      <c:dateAx>
        <c:axId val="171194488"/>
        <c:scaling>
          <c:orientation val="minMax"/>
        </c:scaling>
        <c:delete val="1"/>
        <c:axPos val="b"/>
        <c:numFmt formatCode="ge" sourceLinked="1"/>
        <c:majorTickMark val="none"/>
        <c:minorTickMark val="none"/>
        <c:tickLblPos val="none"/>
        <c:crossAx val="171194880"/>
        <c:crosses val="autoZero"/>
        <c:auto val="1"/>
        <c:lblOffset val="100"/>
        <c:baseTimeUnit val="years"/>
      </c:dateAx>
      <c:valAx>
        <c:axId val="1711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31440"/>
        <c:axId val="17133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31440"/>
        <c:axId val="171331832"/>
      </c:lineChart>
      <c:dateAx>
        <c:axId val="171331440"/>
        <c:scaling>
          <c:orientation val="minMax"/>
        </c:scaling>
        <c:delete val="1"/>
        <c:axPos val="b"/>
        <c:numFmt formatCode="ge" sourceLinked="1"/>
        <c:majorTickMark val="none"/>
        <c:minorTickMark val="none"/>
        <c:tickLblPos val="none"/>
        <c:crossAx val="171331832"/>
        <c:crosses val="autoZero"/>
        <c:auto val="1"/>
        <c:lblOffset val="100"/>
        <c:baseTimeUnit val="years"/>
      </c:dateAx>
      <c:valAx>
        <c:axId val="1713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34968"/>
        <c:axId val="2452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34968"/>
        <c:axId val="245235808"/>
      </c:lineChart>
      <c:dateAx>
        <c:axId val="171334968"/>
        <c:scaling>
          <c:orientation val="minMax"/>
        </c:scaling>
        <c:delete val="1"/>
        <c:axPos val="b"/>
        <c:numFmt formatCode="ge" sourceLinked="1"/>
        <c:majorTickMark val="none"/>
        <c:minorTickMark val="none"/>
        <c:tickLblPos val="none"/>
        <c:crossAx val="245235808"/>
        <c:crosses val="autoZero"/>
        <c:auto val="1"/>
        <c:lblOffset val="100"/>
        <c:baseTimeUnit val="years"/>
      </c:dateAx>
      <c:valAx>
        <c:axId val="2452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236984"/>
        <c:axId val="2452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245236984"/>
        <c:axId val="245237376"/>
      </c:lineChart>
      <c:dateAx>
        <c:axId val="245236984"/>
        <c:scaling>
          <c:orientation val="minMax"/>
        </c:scaling>
        <c:delete val="1"/>
        <c:axPos val="b"/>
        <c:numFmt formatCode="ge" sourceLinked="1"/>
        <c:majorTickMark val="none"/>
        <c:minorTickMark val="none"/>
        <c:tickLblPos val="none"/>
        <c:crossAx val="245237376"/>
        <c:crosses val="autoZero"/>
        <c:auto val="1"/>
        <c:lblOffset val="100"/>
        <c:baseTimeUnit val="years"/>
      </c:dateAx>
      <c:valAx>
        <c:axId val="2452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3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45.41</c:v>
                </c:pt>
                <c:pt idx="1">
                  <c:v>37.74</c:v>
                </c:pt>
                <c:pt idx="2">
                  <c:v>32.119999999999997</c:v>
                </c:pt>
                <c:pt idx="3">
                  <c:v>44.82</c:v>
                </c:pt>
                <c:pt idx="4">
                  <c:v>45.65</c:v>
                </c:pt>
              </c:numCache>
            </c:numRef>
          </c:val>
        </c:ser>
        <c:dLbls>
          <c:showLegendKey val="0"/>
          <c:showVal val="0"/>
          <c:showCatName val="0"/>
          <c:showSerName val="0"/>
          <c:showPercent val="0"/>
          <c:showBubbleSize val="0"/>
        </c:dLbls>
        <c:gapWidth val="150"/>
        <c:axId val="245238552"/>
        <c:axId val="2452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245238552"/>
        <c:axId val="245238944"/>
      </c:lineChart>
      <c:dateAx>
        <c:axId val="245238552"/>
        <c:scaling>
          <c:orientation val="minMax"/>
        </c:scaling>
        <c:delete val="1"/>
        <c:axPos val="b"/>
        <c:numFmt formatCode="ge" sourceLinked="1"/>
        <c:majorTickMark val="none"/>
        <c:minorTickMark val="none"/>
        <c:tickLblPos val="none"/>
        <c:crossAx val="245238944"/>
        <c:crosses val="autoZero"/>
        <c:auto val="1"/>
        <c:lblOffset val="100"/>
        <c:baseTimeUnit val="years"/>
      </c:dateAx>
      <c:valAx>
        <c:axId val="2452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3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205.45</c:v>
                </c:pt>
                <c:pt idx="1">
                  <c:v>258.04000000000002</c:v>
                </c:pt>
                <c:pt idx="2">
                  <c:v>294.38</c:v>
                </c:pt>
                <c:pt idx="3">
                  <c:v>204.68</c:v>
                </c:pt>
                <c:pt idx="4">
                  <c:v>218.92</c:v>
                </c:pt>
              </c:numCache>
            </c:numRef>
          </c:val>
        </c:ser>
        <c:dLbls>
          <c:showLegendKey val="0"/>
          <c:showVal val="0"/>
          <c:showCatName val="0"/>
          <c:showSerName val="0"/>
          <c:showPercent val="0"/>
          <c:showBubbleSize val="0"/>
        </c:dLbls>
        <c:gapWidth val="150"/>
        <c:axId val="171334576"/>
        <c:axId val="17133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171334576"/>
        <c:axId val="171334184"/>
      </c:lineChart>
      <c:dateAx>
        <c:axId val="171334576"/>
        <c:scaling>
          <c:orientation val="minMax"/>
        </c:scaling>
        <c:delete val="1"/>
        <c:axPos val="b"/>
        <c:numFmt formatCode="ge" sourceLinked="1"/>
        <c:majorTickMark val="none"/>
        <c:minorTickMark val="none"/>
        <c:tickLblPos val="none"/>
        <c:crossAx val="171334184"/>
        <c:crosses val="autoZero"/>
        <c:auto val="1"/>
        <c:lblOffset val="100"/>
        <c:baseTimeUnit val="years"/>
      </c:dateAx>
      <c:valAx>
        <c:axId val="17133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片品村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4629</v>
      </c>
      <c r="AM8" s="50"/>
      <c r="AN8" s="50"/>
      <c r="AO8" s="50"/>
      <c r="AP8" s="50"/>
      <c r="AQ8" s="50"/>
      <c r="AR8" s="50"/>
      <c r="AS8" s="50"/>
      <c r="AT8" s="45">
        <f>データ!T6</f>
        <v>391.76</v>
      </c>
      <c r="AU8" s="45"/>
      <c r="AV8" s="45"/>
      <c r="AW8" s="45"/>
      <c r="AX8" s="45"/>
      <c r="AY8" s="45"/>
      <c r="AZ8" s="45"/>
      <c r="BA8" s="45"/>
      <c r="BB8" s="45">
        <f>データ!U6</f>
        <v>11.82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28.43</v>
      </c>
      <c r="Q10" s="45"/>
      <c r="R10" s="45"/>
      <c r="S10" s="45"/>
      <c r="T10" s="45"/>
      <c r="U10" s="45"/>
      <c r="V10" s="45"/>
      <c r="W10" s="45">
        <f>データ!Q6</f>
        <v>75.14</v>
      </c>
      <c r="X10" s="45"/>
      <c r="Y10" s="45"/>
      <c r="Z10" s="45"/>
      <c r="AA10" s="45"/>
      <c r="AB10" s="45"/>
      <c r="AC10" s="45"/>
      <c r="AD10" s="50">
        <f>データ!R6</f>
        <v>1900</v>
      </c>
      <c r="AE10" s="50"/>
      <c r="AF10" s="50"/>
      <c r="AG10" s="50"/>
      <c r="AH10" s="50"/>
      <c r="AI10" s="50"/>
      <c r="AJ10" s="50"/>
      <c r="AK10" s="2"/>
      <c r="AL10" s="50">
        <f>データ!V6</f>
        <v>1306</v>
      </c>
      <c r="AM10" s="50"/>
      <c r="AN10" s="50"/>
      <c r="AO10" s="50"/>
      <c r="AP10" s="50"/>
      <c r="AQ10" s="50"/>
      <c r="AR10" s="50"/>
      <c r="AS10" s="50"/>
      <c r="AT10" s="45">
        <f>データ!W6</f>
        <v>0.81</v>
      </c>
      <c r="AU10" s="45"/>
      <c r="AV10" s="45"/>
      <c r="AW10" s="45"/>
      <c r="AX10" s="45"/>
      <c r="AY10" s="45"/>
      <c r="AZ10" s="45"/>
      <c r="BA10" s="45"/>
      <c r="BB10" s="45">
        <f>データ!X6</f>
        <v>1612.35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H16" sqref="BH16"/>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104434</v>
      </c>
      <c r="D6" s="33">
        <f t="shared" si="3"/>
        <v>47</v>
      </c>
      <c r="E6" s="33">
        <f t="shared" si="3"/>
        <v>17</v>
      </c>
      <c r="F6" s="33">
        <f t="shared" si="3"/>
        <v>4</v>
      </c>
      <c r="G6" s="33">
        <f t="shared" si="3"/>
        <v>0</v>
      </c>
      <c r="H6" s="33" t="str">
        <f t="shared" si="3"/>
        <v>群馬県　片品村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28.43</v>
      </c>
      <c r="Q6" s="34">
        <f t="shared" si="3"/>
        <v>75.14</v>
      </c>
      <c r="R6" s="34">
        <f t="shared" si="3"/>
        <v>1900</v>
      </c>
      <c r="S6" s="34">
        <f t="shared" si="3"/>
        <v>4629</v>
      </c>
      <c r="T6" s="34">
        <f t="shared" si="3"/>
        <v>391.76</v>
      </c>
      <c r="U6" s="34">
        <f t="shared" si="3"/>
        <v>11.82</v>
      </c>
      <c r="V6" s="34">
        <f t="shared" si="3"/>
        <v>1306</v>
      </c>
      <c r="W6" s="34">
        <f t="shared" si="3"/>
        <v>0.81</v>
      </c>
      <c r="X6" s="34">
        <f t="shared" si="3"/>
        <v>1612.35</v>
      </c>
      <c r="Y6" s="35">
        <f>IF(Y7="",NA(),Y7)</f>
        <v>75</v>
      </c>
      <c r="Z6" s="35">
        <f t="shared" ref="Z6:AH6" si="4">IF(Z7="",NA(),Z7)</f>
        <v>80.09</v>
      </c>
      <c r="AA6" s="35">
        <f t="shared" si="4"/>
        <v>84.75</v>
      </c>
      <c r="AB6" s="35">
        <f t="shared" si="4"/>
        <v>84.15</v>
      </c>
      <c r="AC6" s="35">
        <f t="shared" si="4"/>
        <v>84.59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45.41</v>
      </c>
      <c r="BR6" s="35">
        <f t="shared" ref="BR6:BZ6" si="8">IF(BR7="",NA(),BR7)</f>
        <v>37.74</v>
      </c>
      <c r="BS6" s="35">
        <f t="shared" si="8"/>
        <v>32.119999999999997</v>
      </c>
      <c r="BT6" s="35">
        <f t="shared" si="8"/>
        <v>44.82</v>
      </c>
      <c r="BU6" s="35">
        <f t="shared" si="8"/>
        <v>45.65</v>
      </c>
      <c r="BV6" s="35">
        <f t="shared" si="8"/>
        <v>51.73</v>
      </c>
      <c r="BW6" s="35">
        <f t="shared" si="8"/>
        <v>53.01</v>
      </c>
      <c r="BX6" s="35">
        <f t="shared" si="8"/>
        <v>50.54</v>
      </c>
      <c r="BY6" s="35">
        <f t="shared" si="8"/>
        <v>49.22</v>
      </c>
      <c r="BZ6" s="35">
        <f t="shared" si="8"/>
        <v>69.87</v>
      </c>
      <c r="CA6" s="34" t="str">
        <f>IF(CA7="","",IF(CA7="-","【-】","【"&amp;SUBSTITUTE(TEXT(CA7,"#,##0.00"),"-","△")&amp;"】"))</f>
        <v>【69.80】</v>
      </c>
      <c r="CB6" s="35">
        <f>IF(CB7="",NA(),CB7)</f>
        <v>205.45</v>
      </c>
      <c r="CC6" s="35">
        <f t="shared" ref="CC6:CK6" si="9">IF(CC7="",NA(),CC7)</f>
        <v>258.04000000000002</v>
      </c>
      <c r="CD6" s="35">
        <f t="shared" si="9"/>
        <v>294.38</v>
      </c>
      <c r="CE6" s="35">
        <f t="shared" si="9"/>
        <v>204.68</v>
      </c>
      <c r="CF6" s="35">
        <f t="shared" si="9"/>
        <v>218.92</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23.61</v>
      </c>
      <c r="CN6" s="35">
        <f t="shared" ref="CN6:CV6" si="10">IF(CN7="",NA(),CN7)</f>
        <v>22.67</v>
      </c>
      <c r="CO6" s="35">
        <f t="shared" si="10"/>
        <v>23.61</v>
      </c>
      <c r="CP6" s="35">
        <f t="shared" si="10"/>
        <v>26.67</v>
      </c>
      <c r="CQ6" s="35">
        <f t="shared" si="10"/>
        <v>24.89</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61.25</v>
      </c>
      <c r="CY6" s="35">
        <f t="shared" ref="CY6:DG6" si="11">IF(CY7="",NA(),CY7)</f>
        <v>62.8</v>
      </c>
      <c r="CZ6" s="35">
        <f t="shared" si="11"/>
        <v>65.94</v>
      </c>
      <c r="DA6" s="35">
        <f t="shared" si="11"/>
        <v>68.47</v>
      </c>
      <c r="DB6" s="35">
        <f t="shared" si="11"/>
        <v>71.209999999999994</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104434</v>
      </c>
      <c r="D7" s="37">
        <v>47</v>
      </c>
      <c r="E7" s="37">
        <v>17</v>
      </c>
      <c r="F7" s="37">
        <v>4</v>
      </c>
      <c r="G7" s="37">
        <v>0</v>
      </c>
      <c r="H7" s="37" t="s">
        <v>110</v>
      </c>
      <c r="I7" s="37" t="s">
        <v>111</v>
      </c>
      <c r="J7" s="37" t="s">
        <v>112</v>
      </c>
      <c r="K7" s="37" t="s">
        <v>113</v>
      </c>
      <c r="L7" s="37" t="s">
        <v>114</v>
      </c>
      <c r="M7" s="37"/>
      <c r="N7" s="38" t="s">
        <v>115</v>
      </c>
      <c r="O7" s="38" t="s">
        <v>116</v>
      </c>
      <c r="P7" s="38">
        <v>28.43</v>
      </c>
      <c r="Q7" s="38">
        <v>75.14</v>
      </c>
      <c r="R7" s="38">
        <v>1900</v>
      </c>
      <c r="S7" s="38">
        <v>4629</v>
      </c>
      <c r="T7" s="38">
        <v>391.76</v>
      </c>
      <c r="U7" s="38">
        <v>11.82</v>
      </c>
      <c r="V7" s="38">
        <v>1306</v>
      </c>
      <c r="W7" s="38">
        <v>0.81</v>
      </c>
      <c r="X7" s="38">
        <v>1612.35</v>
      </c>
      <c r="Y7" s="38">
        <v>75</v>
      </c>
      <c r="Z7" s="38">
        <v>80.09</v>
      </c>
      <c r="AA7" s="38">
        <v>84.75</v>
      </c>
      <c r="AB7" s="38">
        <v>84.15</v>
      </c>
      <c r="AC7" s="38">
        <v>84.59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1298.9100000000001</v>
      </c>
      <c r="BP7" s="38">
        <v>1348.09</v>
      </c>
      <c r="BQ7" s="38">
        <v>45.41</v>
      </c>
      <c r="BR7" s="38">
        <v>37.74</v>
      </c>
      <c r="BS7" s="38">
        <v>32.119999999999997</v>
      </c>
      <c r="BT7" s="38">
        <v>44.82</v>
      </c>
      <c r="BU7" s="38">
        <v>45.65</v>
      </c>
      <c r="BV7" s="38">
        <v>51.73</v>
      </c>
      <c r="BW7" s="38">
        <v>53.01</v>
      </c>
      <c r="BX7" s="38">
        <v>50.54</v>
      </c>
      <c r="BY7" s="38">
        <v>49.22</v>
      </c>
      <c r="BZ7" s="38">
        <v>69.87</v>
      </c>
      <c r="CA7" s="38">
        <v>69.8</v>
      </c>
      <c r="CB7" s="38">
        <v>205.45</v>
      </c>
      <c r="CC7" s="38">
        <v>258.04000000000002</v>
      </c>
      <c r="CD7" s="38">
        <v>294.38</v>
      </c>
      <c r="CE7" s="38">
        <v>204.68</v>
      </c>
      <c r="CF7" s="38">
        <v>218.92</v>
      </c>
      <c r="CG7" s="38">
        <v>310.47000000000003</v>
      </c>
      <c r="CH7" s="38">
        <v>299.39</v>
      </c>
      <c r="CI7" s="38">
        <v>320.36</v>
      </c>
      <c r="CJ7" s="38">
        <v>332.02</v>
      </c>
      <c r="CK7" s="38">
        <v>234.96</v>
      </c>
      <c r="CL7" s="38">
        <v>232.54</v>
      </c>
      <c r="CM7" s="38">
        <v>23.61</v>
      </c>
      <c r="CN7" s="38">
        <v>22.67</v>
      </c>
      <c r="CO7" s="38">
        <v>23.61</v>
      </c>
      <c r="CP7" s="38">
        <v>26.67</v>
      </c>
      <c r="CQ7" s="38">
        <v>24.89</v>
      </c>
      <c r="CR7" s="38">
        <v>36.67</v>
      </c>
      <c r="CS7" s="38">
        <v>36.200000000000003</v>
      </c>
      <c r="CT7" s="38">
        <v>34.74</v>
      </c>
      <c r="CU7" s="38">
        <v>36.65</v>
      </c>
      <c r="CV7" s="38">
        <v>42.9</v>
      </c>
      <c r="CW7" s="38">
        <v>42.17</v>
      </c>
      <c r="CX7" s="38">
        <v>61.25</v>
      </c>
      <c r="CY7" s="38">
        <v>62.8</v>
      </c>
      <c r="CZ7" s="38">
        <v>65.94</v>
      </c>
      <c r="DA7" s="38">
        <v>68.47</v>
      </c>
      <c r="DB7" s="38">
        <v>71.209999999999994</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2018-02-23T05:26:04Z</cp:lastPrinted>
  <dcterms:created xsi:type="dcterms:W3CDTF">2017-12-25T02:18:01Z</dcterms:created>
  <dcterms:modified xsi:type="dcterms:W3CDTF">2018-02-23T05:59:47Z</dcterms:modified>
  <cp:category/>
</cp:coreProperties>
</file>