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7.71\010総務課\0財政係\康明\康明\財政\照会・調査ほか\県・地方債、公営企業係\公営企業経営比較分析表の分析等について\H29\提出\"/>
    </mc:Choice>
  </mc:AlternateContent>
  <workbookProtection workbookPassword="B319" lockStructure="1"/>
  <bookViews>
    <workbookView xWindow="0" yWindow="0" windowWidth="28800" windowHeight="1224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W10" i="4"/>
  <c r="P10" i="4"/>
  <c r="I10" i="4"/>
  <c r="BB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<sst xmlns="http://schemas.openxmlformats.org/spreadsheetml/2006/main" count="237" uniqueCount="124">
  <si>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</si>
  <si>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</si>
  <si>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</si>
  <si>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</si>
  <si>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</si>
  <si>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</si>
  <si>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</si>
  <si>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</si>
  <si>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</si>
  <si>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</si>
  <si>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</si>
  <si>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</si>
  <si>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</si>
  <si>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</si>
  <si>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</si>
  <si>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</si>
  <si>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</si>
  <si>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</si>
  <si>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</si>
  <si>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</si>
  <si>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</si>
  <si>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</si>
  <si>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</si>
  <si>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</si>
  <si>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</si>
  <si>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</si>
  <si>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</si>
  <si>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</si>
  <si>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</si>
  <si>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</si>
  <si>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</si>
  <si>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</si>
  <si>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</si>
  <si>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</si>
  <si>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</si>
  <si>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</si>
  <si>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</si>
  <si>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</si>
  <si>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</si>
  <si>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</si>
  <si>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</si>
  <si>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</si>
  <si>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</si>
  <si>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</si>
  <si>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</si>
  <si>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</si>
  <si>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</si>
  <si>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</si>
  <si>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</si>
  <si>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</si>
  <si>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</si>
  <si>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</si>
  <si>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</si>
  <si>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</si>
  <si>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</si>
  <si>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</si>
  <si>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</si>
  <si>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</si>
  <si>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</si>
  <si>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</si>
  <si>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</si>
  <si>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</si>
  <si>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</si>
  <si>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</si>
  <si>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</si>
  <si>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</si>
  <si>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</si>
  <si>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</si>
  <si>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</si>
  <si>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</si>
  <si>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</si>
  <si>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</si>
  <si>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</si>
  <si>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</si>
  <si>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</si>
  <si>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</si>
  <si>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</si>
  <si>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</si>
  <si>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</si>
  <si>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</si>
  <si>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</si>
  <si>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</si>
  <si>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</si>
  <si>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</si>
  <si>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</si>
  <si>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</si>
  <si>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</si>
  <si>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</si>
  <si>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</si>
  <si>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</si>
  <si>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</si>
  <si>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</si>
  <si>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</si>
  <si>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</si>
  <si>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</si>
  <si>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</si>
  <si>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</si>
  <si>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</si>
  <si>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</si>
  <si>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</si>
  <si>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</si>
  <si>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</si>
  <si>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</si>
  <si>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</si>
  <si>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</si>
  <si>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</si>
  <si>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</si>
  <si>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</si>
  <si>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片品村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</si>
  <si>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</si>
  <si>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</si>
  <si>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</si>
  <si>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</si>
  <si>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</si>
  <si>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</si>
  <si>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</si>
  <si>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</si>
  <si>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</si>
  <si>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</si>
  <si>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</si>
  <si>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
これから老朽化を迎える施設や管路の計画的な更新が必要であり課題である。</t>
    <rPh sb="1" eb="2">
      <t>カン</t>
    </rPh>
    <rPh sb="2" eb="3">
      <t>ロ</t>
    </rPh>
    <rPh sb="3" eb="5">
      <t>コウシン</t>
    </rPh>
    <rPh sb="5" eb="6">
      <t>リツ</t>
    </rPh>
    <rPh sb="11" eb="14">
      <t>ロウキュウカ</t>
    </rPh>
    <rPh sb="15" eb="16">
      <t>ムカ</t>
    </rPh>
    <rPh sb="18" eb="20">
      <t>シセツ</t>
    </rPh>
    <rPh sb="21" eb="22">
      <t>カン</t>
    </rPh>
    <rPh sb="22" eb="23">
      <t>ロ</t>
    </rPh>
    <rPh sb="24" eb="27">
      <t>ケイカクテキ</t>
    </rPh>
    <rPh sb="28" eb="30">
      <t>コウシン</t>
    </rPh>
    <rPh sb="31" eb="33">
      <t>ヒツヨウ</t>
    </rPh>
    <rPh sb="36" eb="38">
      <t>カダイ</t>
    </rPh>
    <phoneticPr fontId="4"/>
  </si>
  <si>
    <t>①収益的収支比率
比率が１００％を越えており経営状態は、ほぼ良好と言え、収益で費用が賄えている。今後も健全な経営を続けていくための努力をしたい。
④企業債残高対給水収益比率
企業債残高が経営に与える影響からみた財務状況は
比率は小さく安全性は高いと判断されます。また残高も年々減少している。
⑤料金回収率
回収率が１００％を越えている事から、給水に係る
費用は水道料金収入で賄われていると言える。また
料金水準もほぼ適切と言える。
⑥給水原価
料金収入対象となる１立方メートル当たりの給水費用は昨年度より多少上がっているが安定していて、効率性も良いと言える。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有収率は１００％に近い高い数値であり、料金対象になる水量が収益に反映されていると言え、また有収率が高いと漏水量が少ないとも言える。今後も有収率の向上対策が必要である。</t>
    <rPh sb="1" eb="3">
      <t>シュウエキ</t>
    </rPh>
    <rPh sb="3" eb="4">
      <t>テキ</t>
    </rPh>
    <rPh sb="4" eb="6">
      <t>シュウシ</t>
    </rPh>
    <rPh sb="6" eb="8">
      <t>ヒリツ</t>
    </rPh>
    <rPh sb="9" eb="11">
      <t>ヒリツ</t>
    </rPh>
    <rPh sb="17" eb="18">
      <t>コ</t>
    </rPh>
    <rPh sb="22" eb="24">
      <t>ケイエイ</t>
    </rPh>
    <rPh sb="24" eb="26">
      <t>ジョウタイ</t>
    </rPh>
    <rPh sb="30" eb="32">
      <t>リョウコウ</t>
    </rPh>
    <rPh sb="33" eb="34">
      <t>イ</t>
    </rPh>
    <rPh sb="36" eb="38">
      <t>シュウエキ</t>
    </rPh>
    <rPh sb="39" eb="41">
      <t>ヒヨウ</t>
    </rPh>
    <rPh sb="42" eb="43">
      <t>マカナ</t>
    </rPh>
    <rPh sb="48" eb="50">
      <t>コンゴ</t>
    </rPh>
    <rPh sb="51" eb="53">
      <t>ケンゼン</t>
    </rPh>
    <rPh sb="54" eb="56">
      <t>ケイエイ</t>
    </rPh>
    <rPh sb="57" eb="58">
      <t>ツヅ</t>
    </rPh>
    <rPh sb="65" eb="67">
      <t>ドリョク</t>
    </rPh>
    <rPh sb="74" eb="76">
      <t>キギョウ</t>
    </rPh>
    <rPh sb="76" eb="77">
      <t>サイ</t>
    </rPh>
    <rPh sb="77" eb="79">
      <t>ザンダカ</t>
    </rPh>
    <rPh sb="79" eb="80">
      <t>タイ</t>
    </rPh>
    <rPh sb="80" eb="82">
      <t>キュウスイ</t>
    </rPh>
    <rPh sb="82" eb="84">
      <t>シュウエキ</t>
    </rPh>
    <rPh sb="84" eb="86">
      <t>ヒリツ</t>
    </rPh>
    <rPh sb="87" eb="89">
      <t>キギョウ</t>
    </rPh>
    <rPh sb="89" eb="90">
      <t>サイ</t>
    </rPh>
    <rPh sb="90" eb="92">
      <t>ザンダカ</t>
    </rPh>
    <rPh sb="93" eb="95">
      <t>ケイエイ</t>
    </rPh>
    <rPh sb="96" eb="97">
      <t>アタ</t>
    </rPh>
    <rPh sb="99" eb="101">
      <t>エイキョウ</t>
    </rPh>
    <rPh sb="105" eb="107">
      <t>ザイム</t>
    </rPh>
    <rPh sb="107" eb="109">
      <t>ジョウキョウ</t>
    </rPh>
    <rPh sb="111" eb="113">
      <t>ヒリツ</t>
    </rPh>
    <rPh sb="114" eb="115">
      <t>チイ</t>
    </rPh>
    <rPh sb="117" eb="120">
      <t>アンゼンセイ</t>
    </rPh>
    <rPh sb="121" eb="122">
      <t>タカ</t>
    </rPh>
    <rPh sb="124" eb="126">
      <t>ハンダン</t>
    </rPh>
    <rPh sb="133" eb="135">
      <t>ザンダカ</t>
    </rPh>
    <rPh sb="136" eb="138">
      <t>ネンネン</t>
    </rPh>
    <rPh sb="138" eb="140">
      <t>ゲンショウ</t>
    </rPh>
    <rPh sb="147" eb="149">
      <t>リョウキン</t>
    </rPh>
    <rPh sb="149" eb="152">
      <t>カイシュウリツ</t>
    </rPh>
    <rPh sb="153" eb="156">
      <t>カイシュウリツ</t>
    </rPh>
    <rPh sb="162" eb="163">
      <t>コ</t>
    </rPh>
    <rPh sb="167" eb="168">
      <t>コト</t>
    </rPh>
    <rPh sb="171" eb="173">
      <t>キュウスイ</t>
    </rPh>
    <rPh sb="174" eb="175">
      <t>カカ</t>
    </rPh>
    <rPh sb="177" eb="179">
      <t>ヒヨウ</t>
    </rPh>
    <rPh sb="180" eb="182">
      <t>スイドウ</t>
    </rPh>
    <rPh sb="182" eb="184">
      <t>リョウキン</t>
    </rPh>
    <rPh sb="184" eb="186">
      <t>シュウニュウ</t>
    </rPh>
    <rPh sb="187" eb="188">
      <t>マカナ</t>
    </rPh>
    <rPh sb="194" eb="195">
      <t>イ</t>
    </rPh>
    <rPh sb="201" eb="203">
      <t>リョウキン</t>
    </rPh>
    <rPh sb="203" eb="205">
      <t>スイジュン</t>
    </rPh>
    <rPh sb="208" eb="210">
      <t>テキセツ</t>
    </rPh>
    <rPh sb="211" eb="212">
      <t>イ</t>
    </rPh>
    <rPh sb="217" eb="219">
      <t>キュウスイ</t>
    </rPh>
    <rPh sb="219" eb="221">
      <t>ゲンカ</t>
    </rPh>
    <rPh sb="222" eb="224">
      <t>リョウキン</t>
    </rPh>
    <rPh sb="224" eb="226">
      <t>シュウニュウ</t>
    </rPh>
    <rPh sb="226" eb="228">
      <t>タイショウ</t>
    </rPh>
    <rPh sb="232" eb="234">
      <t>リッポウ</t>
    </rPh>
    <rPh sb="238" eb="239">
      <t>ア</t>
    </rPh>
    <rPh sb="242" eb="244">
      <t>キュウスイ</t>
    </rPh>
    <rPh sb="244" eb="246">
      <t>ヒヨウ</t>
    </rPh>
    <rPh sb="247" eb="250">
      <t>サクネンド</t>
    </rPh>
    <rPh sb="252" eb="254">
      <t>タショウ</t>
    </rPh>
    <rPh sb="254" eb="255">
      <t>ア</t>
    </rPh>
    <rPh sb="261" eb="263">
      <t>アンテイ</t>
    </rPh>
    <rPh sb="268" eb="271">
      <t>コウリツセイ</t>
    </rPh>
    <rPh sb="272" eb="273">
      <t>ヨ</t>
    </rPh>
    <rPh sb="275" eb="276">
      <t>イ</t>
    </rPh>
    <rPh sb="281" eb="283">
      <t>シセツ</t>
    </rPh>
    <rPh sb="283" eb="285">
      <t>リヨウ</t>
    </rPh>
    <rPh sb="285" eb="286">
      <t>リツ</t>
    </rPh>
    <rPh sb="287" eb="289">
      <t>イッパン</t>
    </rPh>
    <rPh sb="289" eb="290">
      <t>テキ</t>
    </rPh>
    <rPh sb="291" eb="293">
      <t>スウチ</t>
    </rPh>
    <rPh sb="294" eb="295">
      <t>タカ</t>
    </rPh>
    <rPh sb="296" eb="297">
      <t>ホウ</t>
    </rPh>
    <rPh sb="298" eb="299">
      <t>ノゾ</t>
    </rPh>
    <rPh sb="303" eb="304">
      <t>イ</t>
    </rPh>
    <rPh sb="308" eb="310">
      <t>レイネン</t>
    </rPh>
    <rPh sb="310" eb="311">
      <t>ヒク</t>
    </rPh>
    <rPh sb="312" eb="314">
      <t>スウチ</t>
    </rPh>
    <rPh sb="318" eb="320">
      <t>ジンコウ</t>
    </rPh>
    <rPh sb="320" eb="322">
      <t>ゲンショウ</t>
    </rPh>
    <rPh sb="323" eb="325">
      <t>キセツ</t>
    </rPh>
    <rPh sb="328" eb="330">
      <t>ジュヨウ</t>
    </rPh>
    <rPh sb="335" eb="337">
      <t>シセツ</t>
    </rPh>
    <rPh sb="337" eb="339">
      <t>キボ</t>
    </rPh>
    <rPh sb="339" eb="340">
      <t>トウ</t>
    </rPh>
    <rPh sb="341" eb="343">
      <t>ミナオ</t>
    </rPh>
    <rPh sb="344" eb="347">
      <t>コウリツテキ</t>
    </rPh>
    <rPh sb="348" eb="350">
      <t>シセツ</t>
    </rPh>
    <rPh sb="350" eb="352">
      <t>ウンヨウ</t>
    </rPh>
    <rPh sb="353" eb="354">
      <t>ハカ</t>
    </rPh>
    <rPh sb="356" eb="357">
      <t>イ</t>
    </rPh>
    <rPh sb="358" eb="360">
      <t>ヒツヨウ</t>
    </rPh>
    <phoneticPr fontId="4"/>
  </si>
  <si>
    <t>非設置</t>
    <rPh sb="0" eb="1">
      <t>ヒ</t>
    </rPh>
    <rPh sb="1" eb="3">
      <t>セッチ</t>
    </rPh>
    <phoneticPr fontId="4"/>
  </si>
  <si>
    <t>比較分析数値には、大きな変動はなく経営状態は安定しているが、今後も収支のバランスの取れた健全な経営を目指し、財源の確保や経費節減など取り組んで行きたい。
水道施設は、安心・安全な水道水を供給するための重要な施設です。老朽化の更新に向けて、施設全体の状況を整理し計画的に進めて行かなければならない。まずは経営戦略の策定から進めて行きたい。</t>
    <rPh sb="0" eb="2">
      <t>ヒカク</t>
    </rPh>
    <rPh sb="2" eb="4">
      <t>ブンセキ</t>
    </rPh>
    <rPh sb="4" eb="6">
      <t>スウチ</t>
    </rPh>
    <rPh sb="9" eb="10">
      <t>オオ</t>
    </rPh>
    <rPh sb="12" eb="14">
      <t>ヘンドウ</t>
    </rPh>
    <rPh sb="17" eb="19">
      <t>ケイエイ</t>
    </rPh>
    <rPh sb="19" eb="21">
      <t>ジョウタイ</t>
    </rPh>
    <rPh sb="22" eb="24">
      <t>アンテイ</t>
    </rPh>
    <rPh sb="30" eb="32">
      <t>コンゴ</t>
    </rPh>
    <rPh sb="33" eb="35">
      <t>シュウシ</t>
    </rPh>
    <rPh sb="41" eb="42">
      <t>ト</t>
    </rPh>
    <rPh sb="44" eb="46">
      <t>ケンゼン</t>
    </rPh>
    <rPh sb="47" eb="49">
      <t>ケイエイ</t>
    </rPh>
    <rPh sb="50" eb="52">
      <t>メザ</t>
    </rPh>
    <rPh sb="54" eb="56">
      <t>ザイゲン</t>
    </rPh>
    <rPh sb="57" eb="59">
      <t>カクホ</t>
    </rPh>
    <rPh sb="60" eb="62">
      <t>ケイヒ</t>
    </rPh>
    <rPh sb="62" eb="64">
      <t>セツゲン</t>
    </rPh>
    <rPh sb="66" eb="67">
      <t>ト</t>
    </rPh>
    <rPh sb="68" eb="69">
      <t>ク</t>
    </rPh>
    <rPh sb="71" eb="72">
      <t>イ</t>
    </rPh>
    <rPh sb="77" eb="79">
      <t>スイドウ</t>
    </rPh>
    <rPh sb="79" eb="81">
      <t>シセツ</t>
    </rPh>
    <rPh sb="83" eb="85">
      <t>アンシン</t>
    </rPh>
    <rPh sb="86" eb="88">
      <t>アンゼン</t>
    </rPh>
    <rPh sb="89" eb="91">
      <t>スイドウ</t>
    </rPh>
    <rPh sb="91" eb="92">
      <t>スイ</t>
    </rPh>
    <rPh sb="93" eb="95">
      <t>キョウキュウ</t>
    </rPh>
    <rPh sb="100" eb="102">
      <t>ジュウヨウ</t>
    </rPh>
    <rPh sb="103" eb="105">
      <t>シセツ</t>
    </rPh>
    <rPh sb="108" eb="111">
      <t>ロウキュウカ</t>
    </rPh>
    <rPh sb="112" eb="114">
      <t>コウシン</t>
    </rPh>
    <rPh sb="115" eb="116">
      <t>ム</t>
    </rPh>
    <rPh sb="119" eb="121">
      <t>シセツ</t>
    </rPh>
    <rPh sb="121" eb="123">
      <t>ゼンタイ</t>
    </rPh>
    <rPh sb="124" eb="126">
      <t>ジョウキョウ</t>
    </rPh>
    <rPh sb="127" eb="129">
      <t>セイリ</t>
    </rPh>
    <rPh sb="130" eb="133">
      <t>ケイカクテキ</t>
    </rPh>
    <rPh sb="134" eb="135">
      <t>スス</t>
    </rPh>
    <rPh sb="137" eb="138">
      <t>イ</t>
    </rPh>
    <rPh sb="151" eb="153">
      <t>ケイエイ</t>
    </rPh>
    <rPh sb="153" eb="155">
      <t>センリャク</t>
    </rPh>
    <rPh sb="156" eb="158">
      <t>サクテイ</t>
    </rPh>
    <rPh sb="160" eb="161">
      <t>スス</t>
    </rPh>
    <rPh sb="163" eb="16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</si>
</sst>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8B-4285-8AFC-E2DCDF0D93F4}"/>
            </c:ext>
          </c:extLst>
        </c:ser>
        <c:dLbls>
          <c:showLegendKey val="0"/>
          <c:showVal val="0"/>
          <c:showCatName val="0"/>
          <c:showSerName val="0"/>
          <c:showPercent val="0"/>
          <c:showBubbleSize val="0"/>
        </c:dLbls>
        <c:gapWidth val="150"/>
        <c:axId val="79484416"/>
        <c:axId val="794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D68B-4285-8AFC-E2DCDF0D93F4}"/>
            </c:ext>
          </c:extLst>
        </c:ser>
        <c:dLbls>
          <c:showLegendKey val="0"/>
          <c:showVal val="0"/>
          <c:showCatName val="0"/>
          <c:showSerName val="0"/>
          <c:showPercent val="0"/>
          <c:showBubbleSize val="0"/>
        </c:dLbls>
        <c:marker val="1"/>
        <c:smooth val="0"/>
        <c:axId val="79484416"/>
        <c:axId val="79486336"/>
      </c:lineChart>
      <c:dateAx>
        <c:axId val="79484416"/>
        <c:scaling>
          <c:orientation val="minMax"/>
        </c:scaling>
        <c:delete val="1"/>
        <c:axPos val="b"/>
        <c:numFmt formatCode="ge" sourceLinked="1"/>
        <c:majorTickMark val="none"/>
        <c:minorTickMark val="none"/>
        <c:tickLblPos val="none"/>
        <c:crossAx val="79486336"/>
        <c:crosses val="autoZero"/>
        <c:auto val="1"/>
        <c:lblOffset val="100"/>
        <c:baseTimeUnit val="years"/>
      </c:dateAx>
      <c:valAx>
        <c:axId val="794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20.71</c:v>
                </c:pt>
                <c:pt idx="1">
                  <c:v>20.03</c:v>
                </c:pt>
                <c:pt idx="2">
                  <c:v>19.07</c:v>
                </c:pt>
                <c:pt idx="3">
                  <c:v>18.73</c:v>
                </c:pt>
                <c:pt idx="4">
                  <c:v>18.399999999999999</c:v>
                </c:pt>
              </c:numCache>
            </c:numRef>
          </c:val>
          <c:extLst>
            <c:ext xmlns:c16="http://schemas.microsoft.com/office/drawing/2014/chart" uri="{C3380CC4-5D6E-409C-BE32-E72D297353CC}">
              <c16:uniqueId val="{00000000-69FC-4DBC-ABAE-0E9FFD70E5B7}"/>
            </c:ext>
          </c:extLst>
        </c:ser>
        <c:dLbls>
          <c:showLegendKey val="0"/>
          <c:showVal val="0"/>
          <c:showCatName val="0"/>
          <c:showSerName val="0"/>
          <c:showPercent val="0"/>
          <c:showBubbleSize val="0"/>
        </c:dLbls>
        <c:gapWidth val="150"/>
        <c:axId val="84481920"/>
        <c:axId val="84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69FC-4DBC-ABAE-0E9FFD70E5B7}"/>
            </c:ext>
          </c:extLst>
        </c:ser>
        <c:dLbls>
          <c:showLegendKey val="0"/>
          <c:showVal val="0"/>
          <c:showCatName val="0"/>
          <c:showSerName val="0"/>
          <c:showPercent val="0"/>
          <c:showBubbleSize val="0"/>
        </c:dLbls>
        <c:marker val="1"/>
        <c:smooth val="0"/>
        <c:axId val="84481920"/>
        <c:axId val="84488192"/>
      </c:lineChart>
      <c:dateAx>
        <c:axId val="84481920"/>
        <c:scaling>
          <c:orientation val="minMax"/>
        </c:scaling>
        <c:delete val="1"/>
        <c:axPos val="b"/>
        <c:numFmt formatCode="ge" sourceLinked="1"/>
        <c:majorTickMark val="none"/>
        <c:minorTickMark val="none"/>
        <c:tickLblPos val="none"/>
        <c:crossAx val="84488192"/>
        <c:crosses val="autoZero"/>
        <c:auto val="1"/>
        <c:lblOffset val="100"/>
        <c:baseTimeUnit val="years"/>
      </c:dateAx>
      <c:valAx>
        <c:axId val="84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93.34</c:v>
                </c:pt>
                <c:pt idx="1">
                  <c:v>93.12</c:v>
                </c:pt>
                <c:pt idx="2">
                  <c:v>92.77</c:v>
                </c:pt>
                <c:pt idx="3">
                  <c:v>92.66</c:v>
                </c:pt>
                <c:pt idx="4">
                  <c:v>93.97</c:v>
                </c:pt>
              </c:numCache>
            </c:numRef>
          </c:val>
          <c:extLst>
            <c:ext xmlns:c16="http://schemas.microsoft.com/office/drawing/2014/chart" uri="{C3380CC4-5D6E-409C-BE32-E72D297353CC}">
              <c16:uniqueId val="{00000000-E71B-49DF-B1A6-4B4002A45300}"/>
            </c:ext>
          </c:extLst>
        </c:ser>
        <c:dLbls>
          <c:showLegendKey val="0"/>
          <c:showVal val="0"/>
          <c:showCatName val="0"/>
          <c:showSerName val="0"/>
          <c:showPercent val="0"/>
          <c:showBubbleSize val="0"/>
        </c:dLbls>
        <c:gapWidth val="150"/>
        <c:axId val="84530688"/>
        <c:axId val="845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E71B-49DF-B1A6-4B4002A45300}"/>
            </c:ext>
          </c:extLst>
        </c:ser>
        <c:dLbls>
          <c:showLegendKey val="0"/>
          <c:showVal val="0"/>
          <c:showCatName val="0"/>
          <c:showSerName val="0"/>
          <c:showPercent val="0"/>
          <c:showBubbleSize val="0"/>
        </c:dLbls>
        <c:marker val="1"/>
        <c:smooth val="0"/>
        <c:axId val="84530688"/>
        <c:axId val="84532608"/>
      </c:lineChart>
      <c:dateAx>
        <c:axId val="84530688"/>
        <c:scaling>
          <c:orientation val="minMax"/>
        </c:scaling>
        <c:delete val="1"/>
        <c:axPos val="b"/>
        <c:numFmt formatCode="ge" sourceLinked="1"/>
        <c:majorTickMark val="none"/>
        <c:minorTickMark val="none"/>
        <c:tickLblPos val="none"/>
        <c:crossAx val="84532608"/>
        <c:crosses val="autoZero"/>
        <c:auto val="1"/>
        <c:lblOffset val="100"/>
        <c:baseTimeUnit val="years"/>
      </c:dateAx>
      <c:valAx>
        <c:axId val="845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149.03</c:v>
                </c:pt>
                <c:pt idx="1">
                  <c:v>144.69999999999999</c:v>
                </c:pt>
                <c:pt idx="2">
                  <c:v>139.08000000000001</c:v>
                </c:pt>
                <c:pt idx="3">
                  <c:v>135.79</c:v>
                </c:pt>
                <c:pt idx="4">
                  <c:v>134.33000000000001</c:v>
                </c:pt>
              </c:numCache>
            </c:numRef>
          </c:val>
          <c:extLst>
            <c:ext xmlns:c16="http://schemas.microsoft.com/office/drawing/2014/chart" uri="{C3380CC4-5D6E-409C-BE32-E72D297353CC}">
              <c16:uniqueId val="{00000000-DC8F-472D-ABF8-3289AAB7274B}"/>
            </c:ext>
          </c:extLst>
        </c:ser>
        <c:dLbls>
          <c:showLegendKey val="0"/>
          <c:showVal val="0"/>
          <c:showCatName val="0"/>
          <c:showSerName val="0"/>
          <c:showPercent val="0"/>
          <c:showBubbleSize val="0"/>
        </c:dLbls>
        <c:gapWidth val="150"/>
        <c:axId val="79520896"/>
        <c:axId val="795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DC8F-472D-ABF8-3289AAB7274B}"/>
            </c:ext>
          </c:extLst>
        </c:ser>
        <c:dLbls>
          <c:showLegendKey val="0"/>
          <c:showVal val="0"/>
          <c:showCatName val="0"/>
          <c:showSerName val="0"/>
          <c:showPercent val="0"/>
          <c:showBubbleSize val="0"/>
        </c:dLbls>
        <c:marker val="1"/>
        <c:smooth val="0"/>
        <c:axId val="79520896"/>
        <c:axId val="79522816"/>
      </c:lineChart>
      <c:dateAx>
        <c:axId val="79520896"/>
        <c:scaling>
          <c:orientation val="minMax"/>
        </c:scaling>
        <c:delete val="1"/>
        <c:axPos val="b"/>
        <c:numFmt formatCode="ge" sourceLinked="1"/>
        <c:majorTickMark val="none"/>
        <c:minorTickMark val="none"/>
        <c:tickLblPos val="none"/>
        <c:crossAx val="79522816"/>
        <c:crosses val="autoZero"/>
        <c:auto val="1"/>
        <c:lblOffset val="100"/>
        <c:baseTimeUnit val="years"/>
      </c:dateAx>
      <c:valAx>
        <c:axId val="795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B7-40CE-8D31-F2E60687AE87}"/>
            </c:ext>
          </c:extLst>
        </c:ser>
        <c:dLbls>
          <c:showLegendKey val="0"/>
          <c:showVal val="0"/>
          <c:showCatName val="0"/>
          <c:showSerName val="0"/>
          <c:showPercent val="0"/>
          <c:showBubbleSize val="0"/>
        </c:dLbls>
        <c:gapWidth val="150"/>
        <c:axId val="83829504"/>
        <c:axId val="838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B7-40CE-8D31-F2E60687AE87}"/>
            </c:ext>
          </c:extLst>
        </c:ser>
        <c:dLbls>
          <c:showLegendKey val="0"/>
          <c:showVal val="0"/>
          <c:showCatName val="0"/>
          <c:showSerName val="0"/>
          <c:showPercent val="0"/>
          <c:showBubbleSize val="0"/>
        </c:dLbls>
        <c:marker val="1"/>
        <c:smooth val="0"/>
        <c:axId val="83829504"/>
        <c:axId val="83831424"/>
      </c:lineChart>
      <c:dateAx>
        <c:axId val="83829504"/>
        <c:scaling>
          <c:orientation val="minMax"/>
        </c:scaling>
        <c:delete val="1"/>
        <c:axPos val="b"/>
        <c:numFmt formatCode="ge" sourceLinked="1"/>
        <c:majorTickMark val="none"/>
        <c:minorTickMark val="none"/>
        <c:tickLblPos val="none"/>
        <c:crossAx val="83831424"/>
        <c:crosses val="autoZero"/>
        <c:auto val="1"/>
        <c:lblOffset val="100"/>
        <c:baseTimeUnit val="years"/>
      </c:dateAx>
      <c:valAx>
        <c:axId val="838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A-4EFF-B08C-F871DE0FE76D}"/>
            </c:ext>
          </c:extLst>
        </c:ser>
        <c:dLbls>
          <c:showLegendKey val="0"/>
          <c:showVal val="0"/>
          <c:showCatName val="0"/>
          <c:showSerName val="0"/>
          <c:showPercent val="0"/>
          <c:showBubbleSize val="0"/>
        </c:dLbls>
        <c:gapWidth val="150"/>
        <c:axId val="83861888"/>
        <c:axId val="838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A-4EFF-B08C-F871DE0FE76D}"/>
            </c:ext>
          </c:extLst>
        </c:ser>
        <c:dLbls>
          <c:showLegendKey val="0"/>
          <c:showVal val="0"/>
          <c:showCatName val="0"/>
          <c:showSerName val="0"/>
          <c:showPercent val="0"/>
          <c:showBubbleSize val="0"/>
        </c:dLbls>
        <c:marker val="1"/>
        <c:smooth val="0"/>
        <c:axId val="83861888"/>
        <c:axId val="83863808"/>
      </c:lineChart>
      <c:dateAx>
        <c:axId val="83861888"/>
        <c:scaling>
          <c:orientation val="minMax"/>
        </c:scaling>
        <c:delete val="1"/>
        <c:axPos val="b"/>
        <c:numFmt formatCode="ge" sourceLinked="1"/>
        <c:majorTickMark val="none"/>
        <c:minorTickMark val="none"/>
        <c:tickLblPos val="none"/>
        <c:crossAx val="83863808"/>
        <c:crosses val="autoZero"/>
        <c:auto val="1"/>
        <c:lblOffset val="100"/>
        <c:baseTimeUnit val="years"/>
      </c:dateAx>
      <c:valAx>
        <c:axId val="838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1F-46B4-B27E-F57239E5A016}"/>
            </c:ext>
          </c:extLst>
        </c:ser>
        <c:dLbls>
          <c:showLegendKey val="0"/>
          <c:showVal val="0"/>
          <c:showCatName val="0"/>
          <c:showSerName val="0"/>
          <c:showPercent val="0"/>
          <c:showBubbleSize val="0"/>
        </c:dLbls>
        <c:gapWidth val="150"/>
        <c:axId val="83912576"/>
        <c:axId val="83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1F-46B4-B27E-F57239E5A016}"/>
            </c:ext>
          </c:extLst>
        </c:ser>
        <c:dLbls>
          <c:showLegendKey val="0"/>
          <c:showVal val="0"/>
          <c:showCatName val="0"/>
          <c:showSerName val="0"/>
          <c:showPercent val="0"/>
          <c:showBubbleSize val="0"/>
        </c:dLbls>
        <c:marker val="1"/>
        <c:smooth val="0"/>
        <c:axId val="83912576"/>
        <c:axId val="83922944"/>
      </c:lineChart>
      <c:dateAx>
        <c:axId val="83912576"/>
        <c:scaling>
          <c:orientation val="minMax"/>
        </c:scaling>
        <c:delete val="1"/>
        <c:axPos val="b"/>
        <c:numFmt formatCode="ge" sourceLinked="1"/>
        <c:majorTickMark val="none"/>
        <c:minorTickMark val="none"/>
        <c:tickLblPos val="none"/>
        <c:crossAx val="83922944"/>
        <c:crosses val="autoZero"/>
        <c:auto val="1"/>
        <c:lblOffset val="100"/>
        <c:baseTimeUnit val="years"/>
      </c:dateAx>
      <c:valAx>
        <c:axId val="83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FE-445E-BB89-2F5303BD771E}"/>
            </c:ext>
          </c:extLst>
        </c:ser>
        <c:dLbls>
          <c:showLegendKey val="0"/>
          <c:showVal val="0"/>
          <c:showCatName val="0"/>
          <c:showSerName val="0"/>
          <c:showPercent val="0"/>
          <c:showBubbleSize val="0"/>
        </c:dLbls>
        <c:gapWidth val="150"/>
        <c:axId val="83945344"/>
        <c:axId val="839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FE-445E-BB89-2F5303BD771E}"/>
            </c:ext>
          </c:extLst>
        </c:ser>
        <c:dLbls>
          <c:showLegendKey val="0"/>
          <c:showVal val="0"/>
          <c:showCatName val="0"/>
          <c:showSerName val="0"/>
          <c:showPercent val="0"/>
          <c:showBubbleSize val="0"/>
        </c:dLbls>
        <c:marker val="1"/>
        <c:smooth val="0"/>
        <c:axId val="83945344"/>
        <c:axId val="83963904"/>
      </c:lineChart>
      <c:dateAx>
        <c:axId val="83945344"/>
        <c:scaling>
          <c:orientation val="minMax"/>
        </c:scaling>
        <c:delete val="1"/>
        <c:axPos val="b"/>
        <c:numFmt formatCode="ge" sourceLinked="1"/>
        <c:majorTickMark val="none"/>
        <c:minorTickMark val="none"/>
        <c:tickLblPos val="none"/>
        <c:crossAx val="83963904"/>
        <c:crosses val="autoZero"/>
        <c:auto val="1"/>
        <c:lblOffset val="100"/>
        <c:baseTimeUnit val="years"/>
      </c:dateAx>
      <c:valAx>
        <c:axId val="839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313.02999999999997</c:v>
                </c:pt>
                <c:pt idx="1">
                  <c:v>300.77</c:v>
                </c:pt>
                <c:pt idx="2">
                  <c:v>286.57</c:v>
                </c:pt>
                <c:pt idx="3">
                  <c:v>269.85000000000002</c:v>
                </c:pt>
                <c:pt idx="4">
                  <c:v>234.81</c:v>
                </c:pt>
              </c:numCache>
            </c:numRef>
          </c:val>
          <c:extLst>
            <c:ext xmlns:c16="http://schemas.microsoft.com/office/drawing/2014/chart" uri="{C3380CC4-5D6E-409C-BE32-E72D297353CC}">
              <c16:uniqueId val="{00000000-D23C-4788-949A-26628F615D81}"/>
            </c:ext>
          </c:extLst>
        </c:ser>
        <c:dLbls>
          <c:showLegendKey val="0"/>
          <c:showVal val="0"/>
          <c:showCatName val="0"/>
          <c:showSerName val="0"/>
          <c:showPercent val="0"/>
          <c:showBubbleSize val="0"/>
        </c:dLbls>
        <c:gapWidth val="150"/>
        <c:axId val="83971456"/>
        <c:axId val="84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D23C-4788-949A-26628F615D81}"/>
            </c:ext>
          </c:extLst>
        </c:ser>
        <c:dLbls>
          <c:showLegendKey val="0"/>
          <c:showVal val="0"/>
          <c:showCatName val="0"/>
          <c:showSerName val="0"/>
          <c:showPercent val="0"/>
          <c:showBubbleSize val="0"/>
        </c:dLbls>
        <c:marker val="1"/>
        <c:smooth val="0"/>
        <c:axId val="83971456"/>
        <c:axId val="84002304"/>
      </c:lineChart>
      <c:dateAx>
        <c:axId val="83971456"/>
        <c:scaling>
          <c:orientation val="minMax"/>
        </c:scaling>
        <c:delete val="1"/>
        <c:axPos val="b"/>
        <c:numFmt formatCode="ge" sourceLinked="1"/>
        <c:majorTickMark val="none"/>
        <c:minorTickMark val="none"/>
        <c:tickLblPos val="none"/>
        <c:crossAx val="84002304"/>
        <c:crosses val="autoZero"/>
        <c:auto val="1"/>
        <c:lblOffset val="100"/>
        <c:baseTimeUnit val="years"/>
      </c:dateAx>
      <c:valAx>
        <c:axId val="84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140.38999999999999</c:v>
                </c:pt>
                <c:pt idx="1">
                  <c:v>134.72</c:v>
                </c:pt>
                <c:pt idx="2">
                  <c:v>130.13999999999999</c:v>
                </c:pt>
                <c:pt idx="3">
                  <c:v>127.74</c:v>
                </c:pt>
                <c:pt idx="4">
                  <c:v>127.29</c:v>
                </c:pt>
              </c:numCache>
            </c:numRef>
          </c:val>
          <c:extLst>
            <c:ext xmlns:c16="http://schemas.microsoft.com/office/drawing/2014/chart" uri="{C3380CC4-5D6E-409C-BE32-E72D297353CC}">
              <c16:uniqueId val="{00000000-158B-4A38-BC9C-63B46FB14F5B}"/>
            </c:ext>
          </c:extLst>
        </c:ser>
        <c:dLbls>
          <c:showLegendKey val="0"/>
          <c:showVal val="0"/>
          <c:showCatName val="0"/>
          <c:showSerName val="0"/>
          <c:showPercent val="0"/>
          <c:showBubbleSize val="0"/>
        </c:dLbls>
        <c:gapWidth val="150"/>
        <c:axId val="84016128"/>
        <c:axId val="84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158B-4A38-BC9C-63B46FB14F5B}"/>
            </c:ext>
          </c:extLst>
        </c:ser>
        <c:dLbls>
          <c:showLegendKey val="0"/>
          <c:showVal val="0"/>
          <c:showCatName val="0"/>
          <c:showSerName val="0"/>
          <c:showPercent val="0"/>
          <c:showBubbleSize val="0"/>
        </c:dLbls>
        <c:marker val="1"/>
        <c:smooth val="0"/>
        <c:axId val="84016128"/>
        <c:axId val="84096128"/>
      </c:lineChart>
      <c:dateAx>
        <c:axId val="84016128"/>
        <c:scaling>
          <c:orientation val="minMax"/>
        </c:scaling>
        <c:delete val="1"/>
        <c:axPos val="b"/>
        <c:numFmt formatCode="ge" sourceLinked="1"/>
        <c:majorTickMark val="none"/>
        <c:minorTickMark val="none"/>
        <c:tickLblPos val="none"/>
        <c:crossAx val="84096128"/>
        <c:crosses val="autoZero"/>
        <c:auto val="1"/>
        <c:lblOffset val="100"/>
        <c:baseTimeUnit val="years"/>
      </c:dateAx>
      <c:valAx>
        <c:axId val="84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75.290000000000006</c:v>
                </c:pt>
                <c:pt idx="1">
                  <c:v>79.75</c:v>
                </c:pt>
                <c:pt idx="2">
                  <c:v>85.57</c:v>
                </c:pt>
                <c:pt idx="3">
                  <c:v>87.46</c:v>
                </c:pt>
                <c:pt idx="4">
                  <c:v>93.51</c:v>
                </c:pt>
              </c:numCache>
            </c:numRef>
          </c:val>
          <c:extLst>
            <c:ext xmlns:c16="http://schemas.microsoft.com/office/drawing/2014/chart" uri="{C3380CC4-5D6E-409C-BE32-E72D297353CC}">
              <c16:uniqueId val="{00000000-0747-4A6D-B903-8B138A81D98B}"/>
            </c:ext>
          </c:extLst>
        </c:ser>
        <c:dLbls>
          <c:showLegendKey val="0"/>
          <c:showVal val="0"/>
          <c:showCatName val="0"/>
          <c:showSerName val="0"/>
          <c:showPercent val="0"/>
          <c:showBubbleSize val="0"/>
        </c:dLbls>
        <c:gapWidth val="150"/>
        <c:axId val="84134144"/>
        <c:axId val="84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0747-4A6D-B903-8B138A81D98B}"/>
            </c:ext>
          </c:extLst>
        </c:ser>
        <c:dLbls>
          <c:showLegendKey val="0"/>
          <c:showVal val="0"/>
          <c:showCatName val="0"/>
          <c:showSerName val="0"/>
          <c:showPercent val="0"/>
          <c:showBubbleSize val="0"/>
        </c:dLbls>
        <c:marker val="1"/>
        <c:smooth val="0"/>
        <c:axId val="84134144"/>
        <c:axId val="84136320"/>
      </c:lineChart>
      <c:dateAx>
        <c:axId val="84134144"/>
        <c:scaling>
          <c:orientation val="minMax"/>
        </c:scaling>
        <c:delete val="1"/>
        <c:axPos val="b"/>
        <c:numFmt formatCode="ge" sourceLinked="1"/>
        <c:majorTickMark val="none"/>
        <c:minorTickMark val="none"/>
        <c:tickLblPos val="none"/>
        <c:crossAx val="84136320"/>
        <c:crosses val="autoZero"/>
        <c:auto val="1"/>
        <c:lblOffset val="100"/>
        <c:baseTimeUnit val="years"/>
      </c:dateAx>
      <c:valAx>
        <c:axId val="841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群馬県　片品村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4629</v>
      </c>
      <c r="AM8" s="51"/>
      <c r="AN8" s="51"/>
      <c r="AO8" s="51"/>
      <c r="AP8" s="51"/>
      <c r="AQ8" s="51"/>
      <c r="AR8" s="51"/>
      <c r="AS8" s="51"/>
      <c r="AT8" s="46">
        <f>データ!$S$6</f>
        <v>391.76</v>
      </c>
      <c r="AU8" s="46"/>
      <c r="AV8" s="46"/>
      <c r="AW8" s="46"/>
      <c r="AX8" s="46"/>
      <c r="AY8" s="46"/>
      <c r="AZ8" s="46"/>
      <c r="BA8" s="46"/>
      <c r="BB8" s="46">
        <f>データ!$T$6</f>
        <v>11.82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97.5</v>
      </c>
      <c r="Q10" s="46"/>
      <c r="R10" s="46"/>
      <c r="S10" s="46"/>
      <c r="T10" s="46"/>
      <c r="U10" s="46"/>
      <c r="V10" s="46"/>
      <c r="W10" s="51">
        <f>データ!$Q$6</f>
        <v>2160</v>
      </c>
      <c r="X10" s="51"/>
      <c r="Y10" s="51"/>
      <c r="Z10" s="51"/>
      <c r="AA10" s="51"/>
      <c r="AB10" s="51"/>
      <c r="AC10" s="51"/>
      <c r="AD10" s="2"/>
      <c r="AE10" s="2"/>
      <c r="AF10" s="2"/>
      <c r="AG10" s="2"/>
      <c r="AH10" s="2"/>
      <c r="AI10" s="2"/>
      <c r="AJ10" s="2"/>
      <c r="AK10" s="2"/>
      <c r="AL10" s="51">
        <f>データ!$U$6</f>
        <v>4448</v>
      </c>
      <c r="AM10" s="51"/>
      <c r="AN10" s="51"/>
      <c r="AO10" s="51"/>
      <c r="AP10" s="51"/>
      <c r="AQ10" s="51"/>
      <c r="AR10" s="51"/>
      <c r="AS10" s="51"/>
      <c r="AT10" s="46">
        <f>データ!$V$6</f>
        <v>13.86</v>
      </c>
      <c r="AU10" s="46"/>
      <c r="AV10" s="46"/>
      <c r="AW10" s="46"/>
      <c r="AX10" s="46"/>
      <c r="AY10" s="46"/>
      <c r="AZ10" s="46"/>
      <c r="BA10" s="46"/>
      <c r="BB10" s="46">
        <f>データ!$W$6</f>
        <v>320.92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104434</v>
      </c>
      <c r="D6" s="34">
        <f t="shared" si="3"/>
        <v>47</v>
      </c>
      <c r="E6" s="34">
        <f t="shared" si="3"/>
        <v>1</v>
      </c>
      <c r="F6" s="34">
        <f t="shared" si="3"/>
        <v>0</v>
      </c>
      <c r="G6" s="34">
        <f t="shared" si="3"/>
        <v>0</v>
      </c>
      <c r="H6" s="34" t="str">
        <f t="shared" si="3"/>
        <v>群馬県　片品村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97.5</v>
      </c>
      <c r="Q6" s="35">
        <f t="shared" si="3"/>
        <v>2160</v>
      </c>
      <c r="R6" s="35">
        <f t="shared" si="3"/>
        <v>4629</v>
      </c>
      <c r="S6" s="35">
        <f t="shared" si="3"/>
        <v>391.76</v>
      </c>
      <c r="T6" s="35">
        <f t="shared" si="3"/>
        <v>11.82</v>
      </c>
      <c r="U6" s="35">
        <f t="shared" si="3"/>
        <v>4448</v>
      </c>
      <c r="V6" s="35">
        <f t="shared" si="3"/>
        <v>13.86</v>
      </c>
      <c r="W6" s="35">
        <f t="shared" si="3"/>
        <v>320.92</v>
      </c>
      <c r="X6" s="36">
        <f>IF(X7="",NA(),X7)</f>
        <v>149.03</v>
      </c>
      <c r="Y6" s="36">
        <f t="shared" ref="Y6:AG6" si="4">IF(Y7="",NA(),Y7)</f>
        <v>144.69999999999999</v>
      </c>
      <c r="Z6" s="36">
        <f t="shared" si="4"/>
        <v>139.08000000000001</v>
      </c>
      <c r="AA6" s="36">
        <f t="shared" si="4"/>
        <v>135.79</v>
      </c>
      <c r="AB6" s="36">
        <f t="shared" si="4"/>
        <v>134.33000000000001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313.02999999999997</v>
      </c>
      <c r="BF6" s="36">
        <f t="shared" ref="BF6:BN6" si="7">IF(BF7="",NA(),BF7)</f>
        <v>300.77</v>
      </c>
      <c r="BG6" s="36">
        <f t="shared" si="7"/>
        <v>286.57</v>
      </c>
      <c r="BH6" s="36">
        <f t="shared" si="7"/>
        <v>269.85000000000002</v>
      </c>
      <c r="BI6" s="36">
        <f t="shared" si="7"/>
        <v>234.81</v>
      </c>
      <c r="BJ6" s="36">
        <f t="shared" si="7"/>
        <v>1108.26</v>
      </c>
      <c r="BK6" s="36">
        <f t="shared" si="7"/>
        <v>1113.76</v>
      </c>
      <c r="BL6" s="36">
        <f t="shared" si="7"/>
        <v>1125.69</v>
      </c>
      <c r="BM6" s="36">
        <f t="shared" si="7"/>
        <v>1134.67</v>
      </c>
      <c r="BN6" s="36">
        <f t="shared" si="7"/>
        <v>1144.79</v>
      </c>
      <c r="BO6" s="35" t="str">
        <f>IF(BO7="","",IF(BO7="-","【-】","【"&amp;SUBSTITUTE(TEXT(BO7,"#,##0.00"),"-","△")&amp;"】"))</f>
        <v>【1,280.76】</v>
      </c>
      <c r="BP6" s="36">
        <f>IF(BP7="",NA(),BP7)</f>
        <v>140.38999999999999</v>
      </c>
      <c r="BQ6" s="36">
        <f t="shared" ref="BQ6:BY6" si="8">IF(BQ7="",NA(),BQ7)</f>
        <v>134.72</v>
      </c>
      <c r="BR6" s="36">
        <f t="shared" si="8"/>
        <v>130.13999999999999</v>
      </c>
      <c r="BS6" s="36">
        <f t="shared" si="8"/>
        <v>127.74</v>
      </c>
      <c r="BT6" s="36">
        <f t="shared" si="8"/>
        <v>127.29</v>
      </c>
      <c r="BU6" s="36">
        <f t="shared" si="8"/>
        <v>19.77</v>
      </c>
      <c r="BV6" s="36">
        <f t="shared" si="8"/>
        <v>34.25</v>
      </c>
      <c r="BW6" s="36">
        <f t="shared" si="8"/>
        <v>46.48</v>
      </c>
      <c r="BX6" s="36">
        <f t="shared" si="8"/>
        <v>40.6</v>
      </c>
      <c r="BY6" s="36">
        <f t="shared" si="8"/>
        <v>56.04</v>
      </c>
      <c r="BZ6" s="35" t="str">
        <f>IF(BZ7="","",IF(BZ7="-","【-】","【"&amp;SUBSTITUTE(TEXT(BZ7,"#,##0.00"),"-","△")&amp;"】"))</f>
        <v>【53.06】</v>
      </c>
      <c r="CA6" s="36">
        <f>IF(CA7="",NA(),CA7)</f>
        <v>75.290000000000006</v>
      </c>
      <c r="CB6" s="36">
        <f t="shared" ref="CB6:CJ6" si="9">IF(CB7="",NA(),CB7)</f>
        <v>79.75</v>
      </c>
      <c r="CC6" s="36">
        <f t="shared" si="9"/>
        <v>85.57</v>
      </c>
      <c r="CD6" s="36">
        <f t="shared" si="9"/>
        <v>87.46</v>
      </c>
      <c r="CE6" s="36">
        <f t="shared" si="9"/>
        <v>93.51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20.71</v>
      </c>
      <c r="CM6" s="36">
        <f t="shared" ref="CM6:CU6" si="10">IF(CM7="",NA(),CM7)</f>
        <v>20.03</v>
      </c>
      <c r="CN6" s="36">
        <f t="shared" si="10"/>
        <v>19.07</v>
      </c>
      <c r="CO6" s="36">
        <f t="shared" si="10"/>
        <v>18.73</v>
      </c>
      <c r="CP6" s="36">
        <f t="shared" si="10"/>
        <v>18.399999999999999</v>
      </c>
      <c r="CQ6" s="36">
        <f t="shared" si="10"/>
        <v>57.17</v>
      </c>
      <c r="CR6" s="36">
        <f t="shared" si="10"/>
        <v>57.55</v>
      </c>
      <c r="CS6" s="36">
        <f t="shared" si="10"/>
        <v>57.43</v>
      </c>
      <c r="CT6" s="36">
        <f t="shared" si="10"/>
        <v>57.29</v>
      </c>
      <c r="CU6" s="36">
        <f t="shared" si="10"/>
        <v>55.9</v>
      </c>
      <c r="CV6" s="35" t="str">
        <f>IF(CV7="","",IF(CV7="-","【-】","【"&amp;SUBSTITUTE(TEXT(CV7,"#,##0.00"),"-","△")&amp;"】"))</f>
        <v>【56.28】</v>
      </c>
      <c r="CW6" s="36">
        <f>IF(CW7="",NA(),CW7)</f>
        <v>93.34</v>
      </c>
      <c r="CX6" s="36">
        <f t="shared" ref="CX6:DF6" si="11">IF(CX7="",NA(),CX7)</f>
        <v>93.12</v>
      </c>
      <c r="CY6" s="36">
        <f t="shared" si="11"/>
        <v>92.77</v>
      </c>
      <c r="CZ6" s="36">
        <f t="shared" si="11"/>
        <v>92.66</v>
      </c>
      <c r="DA6" s="36">
        <f t="shared" si="11"/>
        <v>93.97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104434</v>
      </c>
      <c r="D7" s="38">
        <v>47</v>
      </c>
      <c r="E7" s="38">
        <v>1</v>
      </c>
      <c r="F7" s="38">
        <v>0</v>
      </c>
      <c r="G7" s="38">
        <v>0</v>
      </c>
      <c r="H7" s="38" t="s">
        <v>108</v>
      </c>
      <c r="I7" s="38" t="s">
        <v>109</v>
      </c>
      <c r="J7" s="38" t="s">
        <v>110</v>
      </c>
      <c r="K7" s="38" t="s">
        <v>111</v>
      </c>
      <c r="L7" s="38" t="s">
        <v>112</v>
      </c>
      <c r="M7" s="38"/>
      <c r="N7" s="39" t="s">
        <v>113</v>
      </c>
      <c r="O7" s="39" t="s">
        <v>114</v>
      </c>
      <c r="P7" s="39">
        <v>97.5</v>
      </c>
      <c r="Q7" s="39">
        <v>2160</v>
      </c>
      <c r="R7" s="39">
        <v>4629</v>
      </c>
      <c r="S7" s="39">
        <v>391.76</v>
      </c>
      <c r="T7" s="39">
        <v>11.82</v>
      </c>
      <c r="U7" s="39">
        <v>4448</v>
      </c>
      <c r="V7" s="39">
        <v>13.86</v>
      </c>
      <c r="W7" s="39">
        <v>320.92</v>
      </c>
      <c r="X7" s="39">
        <v>149.03</v>
      </c>
      <c r="Y7" s="39">
        <v>144.69999999999999</v>
      </c>
      <c r="Z7" s="39">
        <v>139.08000000000001</v>
      </c>
      <c r="AA7" s="39">
        <v>135.79</v>
      </c>
      <c r="AB7" s="39">
        <v>134.33000000000001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313.02999999999997</v>
      </c>
      <c r="BF7" s="39">
        <v>300.77</v>
      </c>
      <c r="BG7" s="39">
        <v>286.57</v>
      </c>
      <c r="BH7" s="39">
        <v>269.85000000000002</v>
      </c>
      <c r="BI7" s="39">
        <v>234.81</v>
      </c>
      <c r="BJ7" s="39">
        <v>1108.26</v>
      </c>
      <c r="BK7" s="39">
        <v>1113.76</v>
      </c>
      <c r="BL7" s="39">
        <v>1125.69</v>
      </c>
      <c r="BM7" s="39">
        <v>1134.67</v>
      </c>
      <c r="BN7" s="39">
        <v>1144.79</v>
      </c>
      <c r="BO7" s="39">
        <v>1280.76</v>
      </c>
      <c r="BP7" s="39">
        <v>140.38999999999999</v>
      </c>
      <c r="BQ7" s="39">
        <v>134.72</v>
      </c>
      <c r="BR7" s="39">
        <v>130.13999999999999</v>
      </c>
      <c r="BS7" s="39">
        <v>127.74</v>
      </c>
      <c r="BT7" s="39">
        <v>127.29</v>
      </c>
      <c r="BU7" s="39">
        <v>19.77</v>
      </c>
      <c r="BV7" s="39">
        <v>34.25</v>
      </c>
      <c r="BW7" s="39">
        <v>46.48</v>
      </c>
      <c r="BX7" s="39">
        <v>40.6</v>
      </c>
      <c r="BY7" s="39">
        <v>56.04</v>
      </c>
      <c r="BZ7" s="39">
        <v>53.06</v>
      </c>
      <c r="CA7" s="39">
        <v>75.290000000000006</v>
      </c>
      <c r="CB7" s="39">
        <v>79.75</v>
      </c>
      <c r="CC7" s="39">
        <v>85.57</v>
      </c>
      <c r="CD7" s="39">
        <v>87.46</v>
      </c>
      <c r="CE7" s="39">
        <v>93.51</v>
      </c>
      <c r="CF7" s="39">
        <v>878.73</v>
      </c>
      <c r="CG7" s="39">
        <v>501.18</v>
      </c>
      <c r="CH7" s="39">
        <v>376.61</v>
      </c>
      <c r="CI7" s="39">
        <v>440.03</v>
      </c>
      <c r="CJ7" s="39">
        <v>304.35000000000002</v>
      </c>
      <c r="CK7" s="39">
        <v>314.83</v>
      </c>
      <c r="CL7" s="39">
        <v>20.71</v>
      </c>
      <c r="CM7" s="39">
        <v>20.03</v>
      </c>
      <c r="CN7" s="39">
        <v>19.07</v>
      </c>
      <c r="CO7" s="39">
        <v>18.73</v>
      </c>
      <c r="CP7" s="39">
        <v>18.399999999999999</v>
      </c>
      <c r="CQ7" s="39">
        <v>57.17</v>
      </c>
      <c r="CR7" s="39">
        <v>57.55</v>
      </c>
      <c r="CS7" s="39">
        <v>57.43</v>
      </c>
      <c r="CT7" s="39">
        <v>57.29</v>
      </c>
      <c r="CU7" s="39">
        <v>55.9</v>
      </c>
      <c r="CV7" s="39">
        <v>56.28</v>
      </c>
      <c r="CW7" s="39">
        <v>93.34</v>
      </c>
      <c r="CX7" s="39">
        <v>93.12</v>
      </c>
      <c r="CY7" s="39">
        <v>92.77</v>
      </c>
      <c r="CZ7" s="39">
        <v>92.66</v>
      </c>
      <c r="DA7" s="39">
        <v>93.97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星野 秀弘</cp:lastModifiedBy>
  <cp:lastPrinted>2018-02-05T02:46:21Z</cp:lastPrinted>
  <dcterms:created xsi:type="dcterms:W3CDTF">2017-12-25T01:42:22Z</dcterms:created>
  <dcterms:modified xsi:type="dcterms:W3CDTF">2018-02-22T00:09:00Z</dcterms:modified>
  <cp:category/>
</cp:coreProperties>
</file>