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01\Desktop\"/>
    </mc:Choice>
  </mc:AlternateContent>
  <bookViews>
    <workbookView xWindow="0" yWindow="0" windowWidth="21600" windowHeight="955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<sst xmlns="http://schemas.openxmlformats.org/spreadsheetml/2006/main" count="1060" uniqueCount="547">
  <si>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</si>
  <si>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</si>
  <si>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</si>
  <si>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</si>
  <si>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</si>
  <si>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</si>
  <si>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</si>
  <si>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</si>
  <si>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</si>
  <si>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</si>
  <si>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</si>
  <si>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</si>
  <si>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</si>
  <si>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</si>
  <si>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</si>
  <si>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</si>
  <si>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</si>
  <si>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</si>
  <si>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</si>
  <si>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</si>
  <si>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</si>
  <si>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</si>
  <si>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</si>
  <si>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</si>
  <si>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</si>
  <si>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</si>
  <si>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</si>
  <si>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</si>
  <si>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</si>
  <si>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</si>
  <si>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</si>
  <si>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</si>
  <si>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</si>
  <si>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</si>
  <si>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</si>
  <si>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</si>
  <si>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</si>
  <si>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</si>
  <si>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</si>
  <si>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</si>
  <si>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</si>
  <si>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</si>
  <si>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</si>
  <si>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</si>
  <si>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</si>
  <si>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</si>
  <si>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</si>
  <si>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</si>
  <si>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</si>
  <si>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</si>
  <si>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</si>
  <si>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</si>
  <si>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</si>
  <si>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</si>
  <si>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</si>
  <si>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</si>
  <si>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</si>
  <si>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</si>
  <si>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</si>
  <si>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</si>
  <si>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</si>
  <si>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</si>
  <si>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</si>
  <si>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</si>
  <si>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</si>
  <si>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</si>
  <si>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</si>
  <si>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</si>
  <si>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</si>
  <si>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</si>
  <si>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</si>
  <si>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</si>
  <si>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</si>
  <si>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</si>
  <si>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</si>
  <si>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</si>
  <si>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</si>
  <si>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</si>
  <si>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</si>
  <si>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</si>
  <si>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</si>
  <si>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</si>
  <si>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</si>
  <si>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</si>
  <si>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</si>
  <si>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</si>
  <si>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</si>
  <si>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</si>
  <si>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</si>
  <si>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</si>
  <si>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</si>
  <si>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</si>
  <si>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</si>
  <si>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</si>
  <si>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</si>
  <si>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</si>
  <si>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</si>
  <si>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</si>
  <si>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</si>
  <si>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</si>
  <si>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</si>
  <si>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</si>
  <si>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</si>
  <si>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</si>
  <si>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</si>
  <si>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</si>
  <si>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</si>
  <si>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</si>
  <si>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</si>
  <si>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</si>
  <si>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</si>
  <si>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</si>
  <si>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</si>
  <si>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</si>
  <si>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</si>
  <si>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</si>
  <si>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</si>
  <si>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</si>
  <si>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</si>
  <si>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</si>
  <si>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</si>
  <si>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</si>
  <si>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</si>
  <si>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</si>
  <si>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</si>
  <si>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</si>
  <si>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</si>
  <si>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</si>
  <si>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</si>
  <si>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</si>
  <si>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</si>
  <si>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</si>
  <si>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</si>
  <si>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</si>
  <si>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</si>
  <si>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</si>
  <si>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</si>
  <si>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</si>
  <si>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</si>
  <si>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</si>
  <si>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</si>
  <si>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</si>
  <si>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</si>
  <si>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</si>
  <si>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</si>
  <si>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</si>
  <si>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</si>
  <si>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</si>
  <si>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</si>
  <si>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</si>
  <si>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</si>
  <si>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</si>
  <si>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</si>
  <si>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</si>
  <si>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</si>
  <si>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</si>
  <si>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</si>
  <si>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</si>
  <si>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</si>
  <si>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</si>
  <si>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</si>
  <si>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</si>
  <si>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</si>
  <si>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</si>
  <si>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</si>
  <si>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</si>
  <si>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</si>
  <si>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</si>
  <si>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</si>
  <si>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</si>
  <si>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</si>
  <si>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</si>
  <si>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</si>
  <si>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</si>
  <si>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</si>
  <si>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</si>
  <si>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</si>
  <si>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</si>
  <si>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</si>
  <si>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</si>
  <si>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</si>
  <si>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</si>
  <si>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</si>
  <si>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</si>
  <si>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</si>
  <si>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</si>
  <si>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</si>
  <si>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</si>
  <si>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</si>
  <si>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</si>
  <si>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</si>
  <si>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</si>
  <si>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</si>
  <si>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</si>
  <si>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</si>
  <si>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</si>
  <si>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</si>
  <si>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群馬県片品村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</si>
  <si>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</si>
  <si>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</si>
  <si>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</si>
  <si>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</si>
  <si>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</si>
  <si>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</si>
  <si>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</si>
  <si>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</si>
  <si>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</si>
  <si>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</si>
  <si>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</si>
  <si>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</si>
  <si>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</si>
  <si>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</si>
  <si>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</si>
  <si>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</si>
  <si>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</si>
  <si>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</si>
  <si>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</si>
  <si>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</si>
  <si>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</si>
  <si>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</si>
  <si>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</si>
  <si>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</si>
  <si>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</si>
  <si>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</si>
  <si>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</si>
  <si>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</si>
  <si>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</si>
  <si>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</si>
  <si>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</si>
  <si>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</si>
  <si>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</si>
  <si>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</si>
  <si>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</si>
  <si>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</si>
  <si>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</si>
  <si>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</si>
  <si>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</si>
  <si>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</si>
  <si>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</si>
  <si>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</si>
  <si>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</si>
  <si>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</si>
  <si>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</si>
  <si>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</si>
  <si>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</si>
  <si>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</si>
  <si>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</si>
  <si>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</si>
  <si>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</si>
  <si>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</si>
  <si>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</si>
  <si>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</si>
  <si>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</si>
  <si>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</si>
  <si>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</si>
  <si>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</si>
  <si>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</si>
  <si>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</si>
  <si>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</si>
  <si>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</si>
  <si>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</si>
  <si>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</si>
  <si>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</si>
  <si>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</si>
  <si>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</si>
  <si>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</si>
  <si>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</si>
  <si>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</si>
  <si>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</si>
  <si>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</si>
  <si>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</si>
  <si>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</si>
  <si>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</si>
  <si>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</si>
  <si>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</si>
  <si>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</si>
  <si>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</si>
  <si>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</si>
  <si>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</si>
  <si>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</si>
  <si>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</si>
  <si>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</si>
  <si>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</si>
  <si>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</si>
  <si>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</si>
  <si>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</si>
  <si>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</si>
  <si>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</si>
  <si>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</si>
  <si>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</si>
  <si>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</si>
  <si>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</si>
  <si>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</si>
  <si>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</si>
  <si>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</si>
  <si>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</si>
  <si>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</si>
  <si>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</si>
  <si>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</si>
  <si>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</si>
  <si>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</si>
  <si>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</si>
  <si>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</si>
  <si>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</si>
  <si>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</si>
  <si>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</si>
  <si>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</si>
  <si>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</si>
  <si>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</si>
  <si>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</si>
  <si>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</si>
  <si>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</si>
  <si>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</si>
  <si>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</si>
  <si>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</si>
  <si>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</si>
  <si>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</si>
  <si>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</si>
  <si>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</si>
  <si>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</si>
  <si>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</si>
  <si>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</si>
  <si>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</si>
  <si>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</si>
  <si>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</si>
  <si>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</si>
  <si>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</si>
  <si>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</si>
  <si>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</si>
  <si>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</si>
  <si>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</si>
  <si>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</si>
  <si>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</si>
  <si>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</si>
  <si>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</si>
  <si>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</si>
  <si>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</si>
  <si>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</si>
  <si>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</si>
  <si>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</si>
  <si>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</si>
  <si>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</si>
  <si>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</si>
  <si>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</si>
  <si>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</si>
  <si>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</si>
  <si>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群馬県片品村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</si>
  <si>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</si>
  <si>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</si>
  <si>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</si>
  <si>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</si>
  <si>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</si>
  <si>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</si>
  <si>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</si>
  <si>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</si>
  <si>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</si>
  <si>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</si>
  <si>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</si>
  <si>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</si>
  <si>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</si>
  <si>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</si>
  <si>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</si>
  <si>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</si>
  <si>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</si>
  <si>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</si>
  <si>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</si>
  <si>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</si>
  <si>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</si>
  <si>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</si>
  <si>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</si>
  <si>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</si>
  <si>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</si>
  <si>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</si>
  <si>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</si>
  <si>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</si>
  <si>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</si>
  <si>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</si>
  <si>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</si>
  <si>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</si>
  <si>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</si>
  <si>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</si>
  <si>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</si>
  <si>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</si>
  <si>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観光施設事業特別会計</t>
    <phoneticPr fontId="5"/>
  </si>
  <si>
    <t>法適用企業</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</si>
  <si>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</si>
  <si>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</si>
  <si>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</si>
  <si>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</si>
  <si>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</si>
  <si>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</si>
  <si>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</si>
  <si>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</si>
  <si>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</si>
  <si>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</si>
  <si>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</si>
  <si>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</si>
  <si>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</si>
  <si>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</si>
  <si>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</si>
  <si>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</si>
  <si>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</si>
  <si>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</si>
  <si>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</si>
  <si>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</si>
  <si>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</si>
  <si>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</si>
  <si>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</si>
  <si>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</si>
  <si>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</si>
  <si>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</si>
  <si>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</si>
  <si>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</si>
  <si>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</si>
  <si>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</si>
  <si>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</si>
  <si>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</si>
  <si>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</si>
  <si>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</si>
  <si>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</si>
  <si>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</si>
  <si>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</si>
  <si>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</si>
  <si>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</si>
  <si>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</si>
  <si>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</si>
  <si>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</si>
  <si>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</si>
  <si>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</si>
  <si>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</si>
  <si>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</si>
  <si>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</si>
  <si>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</si>
  <si>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</si>
  <si>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</si>
  <si>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</si>
  <si>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</si>
  <si>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</si>
  <si>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</si>
  <si>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</si>
  <si>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</si>
  <si>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</si>
  <si>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</si>
  <si>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</si>
  <si>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</si>
  <si>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</si>
  <si>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</si>
  <si>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</si>
  <si>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</si>
  <si>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</si>
  <si>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</si>
  <si>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</si>
  <si>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</si>
  <si>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</si>
  <si>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</si>
  <si>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</si>
  <si>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</si>
  <si>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</si>
  <si>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</si>
  <si>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</si>
  <si>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</si>
  <si>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</si>
  <si>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</si>
  <si>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</si>
  <si>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</si>
  <si>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</si>
  <si>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</si>
  <si>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</si>
  <si>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</si>
  <si>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</si>
  <si>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</si>
  <si>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</si>
  <si>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</si>
  <si>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</si>
  <si>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</si>
  <si>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</si>
  <si>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</si>
  <si>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</si>
  <si>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</si>
  <si>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</si>
  <si>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</si>
  <si>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</si>
  <si>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</si>
  <si>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</si>
  <si>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</si>
  <si>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</si>
  <si>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</si>
  <si>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</si>
  <si>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</si>
  <si>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</si>
  <si>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</si>
  <si>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</si>
  <si>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</si>
  <si>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</si>
  <si>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</si>
  <si>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</si>
  <si>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</si>
  <si>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</si>
  <si>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</si>
  <si>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</si>
  <si>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</si>
  <si>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</si>
  <si>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</si>
  <si>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</si>
  <si>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</si>
  <si>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</si>
  <si>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</si>
  <si>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</si>
  <si>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</si>
  <si>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</si>
  <si>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</si>
  <si>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</si>
  <si>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</si>
  <si>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</si>
  <si>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</si>
  <si>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</si>
  <si>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</si>
  <si>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</si>
  <si>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</si>
  <si>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</si>
  <si>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</si>
  <si>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</si>
  <si>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</si>
  <si>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6.58</t>
  </si>
  <si>
    <t>▲ 13.57</t>
  </si>
  <si>
    <t>▲ 9.63</t>
  </si>
  <si>
    <t>▲ 13.08</t>
  </si>
  <si>
    <t>一般会計</t>
  </si>
  <si>
    <t>観光施設事業特別会計</t>
  </si>
  <si>
    <t>国民健康保険特別会計</t>
  </si>
  <si>
    <t>介護保険特別会計</t>
  </si>
  <si>
    <t>簡易水道事業特別会計</t>
  </si>
  <si>
    <t>下水道事業等特別会計</t>
  </si>
  <si>
    <t>後期高齢者医療特別会計</t>
  </si>
  <si>
    <t>▲ 0.06</t>
  </si>
  <si>
    <t>その他会計（赤字）</t>
  </si>
  <si>
    <t>その他会計（黒字）</t>
  </si>
  <si>
    <t>利根東部衛生施設組合</t>
    <rPh sb="0" eb="10">
      <t>トネトウブ</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</si>
  <si>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</si>
  <si>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利根沼田学校組合</t>
    <rPh sb="0" eb="2">
      <t>トネ</t>
    </rPh>
    <rPh sb="2" eb="4">
      <t>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</si>
  <si>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</si>
  <si>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</si>
  <si>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</si>
  <si>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</si>
  <si>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片品村振興公社</t>
    <rPh sb="0" eb="3">
      <t>カタシナムラ</t>
    </rPh>
    <rPh sb="3" eb="5">
      <t>シンコウ</t>
    </rPh>
    <rPh sb="5" eb="7">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</si>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</sst>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D496-493A-83BB-3950E1A3B9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89795</c:v>
                </c:pt>
                <c:pt idx="1">
                  <c:v>215486</c:v>
                </c:pt>
                <c:pt idx="2">
                  <c:v>200363</c:v>
                </c:pt>
                <c:pt idx="3">
                  <c:v>332838</c:v>
                </c:pt>
                <c:pt idx="4">
                  <c:v>308564</c:v>
                </c:pt>
              </c:numCache>
            </c:numRef>
          </c:val>
          <c:smooth val="0"/>
          <c:extLst xmlns:c16r2="http://schemas.microsoft.com/office/drawing/2015/06/chart">
            <c:ext xmlns:c16="http://schemas.microsoft.com/office/drawing/2014/chart" uri="{C3380CC4-5D6E-409C-BE32-E72D297353CC}">
              <c16:uniqueId val="{00000001-D496-493A-83BB-3950E1A3B974}"/>
            </c:ext>
          </c:extLst>
        </c:ser>
        <c:dLbls>
          <c:showLegendKey val="0"/>
          <c:showVal val="0"/>
          <c:showCatName val="0"/>
          <c:showSerName val="0"/>
          <c:showPercent val="0"/>
          <c:showBubbleSize val="0"/>
        </c:dLbls>
        <c:marker val="1"/>
        <c:smooth val="0"/>
        <c:axId val="-130039200"/>
        <c:axId val="-130032128"/>
      </c:lineChart>
      <c:catAx>
        <c:axId val="-130039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32128"/>
        <c:crosses val="autoZero"/>
        <c:auto val="1"/>
        <c:lblAlgn val="ctr"/>
        <c:lblOffset val="100"/>
        <c:tickLblSkip val="1"/>
        <c:tickMarkSkip val="1"/>
        <c:noMultiLvlLbl val="0"/>
      </c:catAx>
      <c:valAx>
        <c:axId val="-1300321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39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8.26</c:v>
                </c:pt>
                <c:pt idx="1">
                  <c:v>10.1</c:v>
                </c:pt>
                <c:pt idx="2">
                  <c:v>8.8800000000000008</c:v>
                </c:pt>
                <c:pt idx="3">
                  <c:v>10.9</c:v>
                </c:pt>
                <c:pt idx="4">
                  <c:v>7.73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51.07</c:v>
                </c:pt>
                <c:pt idx="1">
                  <c:v>48.63</c:v>
                </c:pt>
                <c:pt idx="2">
                  <c:v>44.5</c:v>
                </c:pt>
                <c:pt idx="3">
                  <c:v>36.46</c:v>
                </c:pt>
                <c:pt idx="4">
                  <c:v>32.229999999999997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028320"/>
        <c:axId val="-13002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1.73</c:v>
                </c:pt>
                <c:pt idx="1">
                  <c:v>-6.58</c:v>
                </c:pt>
                <c:pt idx="2">
                  <c:v>-13.57</c:v>
                </c:pt>
                <c:pt idx="3">
                  <c:v>-9.6300000000000008</c:v>
                </c:pt>
                <c:pt idx="4">
                  <c:v>-13.08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028320"/>
        <c:axId val="-130029952"/>
      </c:lineChart>
      <c:catAx>
        <c:axId val="-1300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29952"/>
        <c:crosses val="autoZero"/>
        <c:auto val="1"/>
        <c:lblAlgn val="ctr"/>
        <c:lblOffset val="100"/>
        <c:tickLblSkip val="1"/>
        <c:tickMarkSkip val="1"/>
        <c:noMultiLvlLbl val="0"/>
      </c:catAx>
      <c:valAx>
        <c:axId val="-1300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0.05</c:v>
                </c:pt>
                <c:pt idx="4">
                  <c:v>#N/A</c:v>
                </c:pt>
                <c:pt idx="5">
                  <c:v>0.06</c:v>
                </c:pt>
                <c:pt idx="6">
                  <c:v>0.06</c:v>
                </c:pt>
                <c:pt idx="7">
                  <c:v>#N/A</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0.17</c:v>
                </c:pt>
                <c:pt idx="4">
                  <c:v>#N/A</c:v>
                </c:pt>
                <c:pt idx="5">
                  <c:v>0.2</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0.35</c:v>
                </c:pt>
                <c:pt idx="2">
                  <c:v>#N/A</c:v>
                </c:pt>
                <c:pt idx="3">
                  <c:v>0.28000000000000003</c:v>
                </c:pt>
                <c:pt idx="4">
                  <c:v>#N/A</c:v>
                </c:pt>
                <c:pt idx="5">
                  <c:v>0.41</c:v>
                </c:pt>
                <c:pt idx="6">
                  <c:v>#N/A</c:v>
                </c:pt>
                <c:pt idx="7">
                  <c:v>0.27</c:v>
                </c:pt>
                <c:pt idx="8">
                  <c:v>#N/A</c:v>
                </c:pt>
                <c:pt idx="9">
                  <c:v>0.38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0.35</c:v>
                </c:pt>
                <c:pt idx="4">
                  <c:v>#N/A</c:v>
                </c:pt>
                <c:pt idx="5">
                  <c:v>0.91</c:v>
                </c:pt>
                <c:pt idx="6">
                  <c:v>#N/A</c:v>
                </c:pt>
                <c:pt idx="7">
                  <c:v>0.65</c:v>
                </c:pt>
                <c:pt idx="8">
                  <c:v>#N/A</c:v>
                </c:pt>
                <c:pt idx="9">
                  <c:v>0.62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2.0299999999999998</c:v>
                </c:pt>
                <c:pt idx="2">
                  <c:v>#N/A</c:v>
                </c:pt>
                <c:pt idx="3">
                  <c:v>3.39</c:v>
                </c:pt>
                <c:pt idx="4">
                  <c:v>#N/A</c:v>
                </c:pt>
                <c:pt idx="5">
                  <c:v>2.2200000000000002</c:v>
                </c:pt>
                <c:pt idx="6">
                  <c:v>#N/A</c:v>
                </c:pt>
                <c:pt idx="7">
                  <c:v>1.6</c:v>
                </c:pt>
                <c:pt idx="8">
                  <c:v>#N/A</c:v>
                </c:pt>
                <c:pt idx="9">
                  <c:v>1.42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5.57</c:v>
                </c:pt>
                <c:pt idx="2">
                  <c:v>#N/A</c:v>
                </c:pt>
                <c:pt idx="3">
                  <c:v>5.44</c:v>
                </c:pt>
                <c:pt idx="4">
                  <c:v>#N/A</c:v>
                </c:pt>
                <c:pt idx="5">
                  <c:v>5.33</c:v>
                </c:pt>
                <c:pt idx="6">
                  <c:v>#N/A</c:v>
                </c:pt>
                <c:pt idx="7">
                  <c:v>5.39</c:v>
                </c:pt>
                <c:pt idx="8">
                  <c:v>#N/A</c:v>
                </c:pt>
                <c:pt idx="9">
                  <c:v>6.21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8.26</c:v>
                </c:pt>
                <c:pt idx="2">
                  <c:v>#N/A</c:v>
                </c:pt>
                <c:pt idx="3">
                  <c:v>10.09</c:v>
                </c:pt>
                <c:pt idx="4">
                  <c:v>#N/A</c:v>
                </c:pt>
                <c:pt idx="5">
                  <c:v>8.8800000000000008</c:v>
                </c:pt>
                <c:pt idx="6">
                  <c:v>#N/A</c:v>
                </c:pt>
                <c:pt idx="7">
                  <c:v>10.89</c:v>
                </c:pt>
                <c:pt idx="8">
                  <c:v>#N/A</c:v>
                </c:pt>
                <c:pt idx="9">
                  <c:v>7.73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037568"/>
        <c:axId val="-130034848"/>
      </c:barChart>
      <c:catAx>
        <c:axId val="-1300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34848"/>
        <c:crosses val="autoZero"/>
        <c:auto val="1"/>
        <c:lblAlgn val="ctr"/>
        <c:lblOffset val="100"/>
        <c:tickLblSkip val="1"/>
        <c:tickMarkSkip val="1"/>
        <c:noMultiLvlLbl val="0"/>
      </c:catAx>
      <c:valAx>
        <c:axId val="-13003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3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367</c:v>
                </c:pt>
                <c:pt idx="5">
                  <c:v>357</c:v>
                </c:pt>
                <c:pt idx="8">
                  <c:v>317</c:v>
                </c:pt>
                <c:pt idx="11">
                  <c:v>285</c:v>
                </c:pt>
                <c:pt idx="14">
                  <c:v>298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c:v>
                </c:pt>
                <c:pt idx="3">
                  <c:v>11</c:v>
                </c:pt>
                <c:pt idx="6">
                  <c:v>11</c:v>
                </c:pt>
                <c:pt idx="9">
                  <c:v>1</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125</c:v>
                </c:pt>
                <c:pt idx="3">
                  <c:v>125</c:v>
                </c:pt>
                <c:pt idx="6">
                  <c:v>23</c:v>
                </c:pt>
                <c:pt idx="9">
                  <c:v>2</c:v>
                </c:pt>
                <c:pt idx="12">
                  <c:v>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69</c:v>
                </c:pt>
                <c:pt idx="3">
                  <c:v>57</c:v>
                </c:pt>
                <c:pt idx="6">
                  <c:v>49</c:v>
                </c:pt>
                <c:pt idx="9">
                  <c:v>39</c:v>
                </c:pt>
                <c:pt idx="12">
                  <c:v>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327</c:v>
                </c:pt>
                <c:pt idx="3">
                  <c:v>351</c:v>
                </c:pt>
                <c:pt idx="6">
                  <c:v>284</c:v>
                </c:pt>
                <c:pt idx="9">
                  <c:v>266</c:v>
                </c:pt>
                <c:pt idx="12">
                  <c:v>277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035392"/>
        <c:axId val="-13003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c:v>
                </c:pt>
                <c:pt idx="2">
                  <c:v>#N/A</c:v>
                </c:pt>
                <c:pt idx="3">
                  <c:v>#N/A</c:v>
                </c:pt>
                <c:pt idx="4">
                  <c:v>187</c:v>
                </c:pt>
                <c:pt idx="5">
                  <c:v>#N/A</c:v>
                </c:pt>
                <c:pt idx="6">
                  <c:v>#N/A</c:v>
                </c:pt>
                <c:pt idx="7">
                  <c:v>50</c:v>
                </c:pt>
                <c:pt idx="8">
                  <c:v>#N/A</c:v>
                </c:pt>
                <c:pt idx="9">
                  <c:v>#N/A</c:v>
                </c:pt>
                <c:pt idx="10">
                  <c:v>23</c:v>
                </c:pt>
                <c:pt idx="11">
                  <c:v>#N/A</c:v>
                </c:pt>
                <c:pt idx="12">
                  <c:v>#N/A</c:v>
                </c:pt>
                <c:pt idx="13">
                  <c:v>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035392"/>
        <c:axId val="-130033760"/>
      </c:lineChart>
      <c:catAx>
        <c:axId val="-1300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33760"/>
        <c:crosses val="autoZero"/>
        <c:auto val="1"/>
        <c:lblAlgn val="ctr"/>
        <c:lblOffset val="100"/>
        <c:tickLblSkip val="1"/>
        <c:tickMarkSkip val="1"/>
        <c:noMultiLvlLbl val="0"/>
      </c:catAx>
      <c:valAx>
        <c:axId val="-13003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3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3147</c:v>
                </c:pt>
                <c:pt idx="5">
                  <c:v>3266</c:v>
                </c:pt>
                <c:pt idx="8">
                  <c:v>3420</c:v>
                </c:pt>
                <c:pt idx="11">
                  <c:v>3699</c:v>
                </c:pt>
                <c:pt idx="14">
                  <c:v>3944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2044</c:v>
                </c:pt>
                <c:pt idx="5">
                  <c:v>1984</c:v>
                </c:pt>
                <c:pt idx="8">
                  <c:v>1869</c:v>
                </c:pt>
                <c:pt idx="11">
                  <c:v>1613</c:v>
                </c:pt>
                <c:pt idx="14">
                  <c:v>1497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744</c:v>
                </c:pt>
                <c:pt idx="3">
                  <c:v>568</c:v>
                </c:pt>
                <c:pt idx="6">
                  <c:v>594</c:v>
                </c:pt>
                <c:pt idx="9">
                  <c:v>399</c:v>
                </c:pt>
                <c:pt idx="12">
                  <c:v>355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c:v>
                </c:pt>
                <c:pt idx="3">
                  <c:v>32</c:v>
                </c:pt>
                <c:pt idx="6">
                  <c:v>29</c:v>
                </c:pt>
                <c:pt idx="9">
                  <c:v>30</c:v>
                </c:pt>
                <c:pt idx="12">
                  <c:v>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576</c:v>
                </c:pt>
                <c:pt idx="3">
                  <c:v>539</c:v>
                </c:pt>
                <c:pt idx="6">
                  <c:v>690</c:v>
                </c:pt>
                <c:pt idx="9">
                  <c:v>660</c:v>
                </c:pt>
                <c:pt idx="12">
                  <c:v>615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c:v>
                </c:pt>
                <c:pt idx="3">
                  <c:v>36</c:v>
                </c:pt>
                <c:pt idx="6">
                  <c:v>21</c:v>
                </c:pt>
                <c:pt idx="9">
                  <c:v>17</c:v>
                </c:pt>
                <c:pt idx="12">
                  <c:v>14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2958</c:v>
                </c:pt>
                <c:pt idx="3">
                  <c:v>3097</c:v>
                </c:pt>
                <c:pt idx="6">
                  <c:v>3384</c:v>
                </c:pt>
                <c:pt idx="9">
                  <c:v>3843</c:v>
                </c:pt>
                <c:pt idx="12">
                  <c:v>4252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24190608"/>
        <c:axId val="-202419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24190608"/>
        <c:axId val="-2024196592"/>
      </c:lineChart>
      <c:catAx>
        <c:axId val="-202419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4196592"/>
        <c:crosses val="autoZero"/>
        <c:auto val="1"/>
        <c:lblAlgn val="ctr"/>
        <c:lblOffset val="100"/>
        <c:tickLblSkip val="1"/>
        <c:tickMarkSkip val="1"/>
        <c:noMultiLvlLbl val="0"/>
      </c:catAx>
      <c:valAx>
        <c:axId val="-202419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419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4,629
4,614
391.76
4,978,685
4,723,665
209,555
2,710,293
4,252,273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類似団体と同じく昨年度より０．０１ポイント上昇しているが、依然として全国平均、群馬県平均よりは低い数値で推移している。</a:t>
          </a:r>
          <a:endParaRPr kumimoji="1" lang="en-US" altLang="ja-JP" sz="1300">
            <a:latin typeface="ＭＳ Ｐゴシック"/>
          </a:endParaRPr>
        </a:p>
        <a:p>
          <a:r>
            <a:rPr kumimoji="1" lang="ja-JP" altLang="en-US" sz="1300">
              <a:latin typeface="ＭＳ Ｐゴシック"/>
            </a:rPr>
            <a:t>本村の基幹産業である農業と観光産業は天候や景気動向に左右されやすい分野ではあるが、地方税の増収に繋がっていくような様々な施策を講じて財政の健全化に努める。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104902</xdr:rowOff>
    </xdr:to>
    <xdr:cxnSp macro="">
      <xdr:nvCxnSpPr>
        <xdr:cNvPr id="65" name="直線コネクタ 64"/>
        <xdr:cNvCxnSpPr/>
      </xdr:nvCxnSpPr>
      <xdr:spPr>
        <a:xfrm flipV="1">
          <a:off x="4114800" y="74676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104902</xdr:rowOff>
    </xdr:from>
    <xdr:to>
      <xdr:col>6</xdr:col>
      <xdr:colOff>0</xdr:colOff>
      <xdr:row>43</xdr:row>
      <xdr:rowOff>104902</xdr:rowOff>
    </xdr:to>
    <xdr:cxnSp macro="">
      <xdr:nvCxnSpPr>
        <xdr:cNvPr id="68" name="直線コネクタ 67"/>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104902</xdr:rowOff>
    </xdr:to>
    <xdr:cxnSp macro="">
      <xdr:nvCxnSpPr>
        <xdr:cNvPr id="71" name="直線コネクタ 70"/>
        <xdr:cNvCxnSpPr/>
      </xdr:nvCxnSpPr>
      <xdr:spPr>
        <a:xfrm>
          <a:off x="2336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85598</xdr:rowOff>
    </xdr:from>
    <xdr:to>
      <xdr:col>3</xdr:col>
      <xdr:colOff>279400</xdr:colOff>
      <xdr:row>43</xdr:row>
      <xdr:rowOff>95250</xdr:rowOff>
    </xdr:to>
    <xdr:cxnSp macro="">
      <xdr:nvCxnSpPr>
        <xdr:cNvPr id="74" name="直線コネクタ 73"/>
        <xdr:cNvCxnSpPr/>
      </xdr:nvCxnSpPr>
      <xdr:spPr>
        <a:xfrm>
          <a:off x="1447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4" name="円/楕円 83"/>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5"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54102</xdr:rowOff>
    </xdr:from>
    <xdr:to>
      <xdr:col>6</xdr:col>
      <xdr:colOff>50800</xdr:colOff>
      <xdr:row>43</xdr:row>
      <xdr:rowOff>155702</xdr:rowOff>
    </xdr:to>
    <xdr:sp macro="" textlink="">
      <xdr:nvSpPr>
        <xdr:cNvPr id="86" name="円/楕円 85"/>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165879</xdr:rowOff>
    </xdr:from>
    <xdr:ext cx="736600" cy="259045"/>
    <xdr:sp macro="" textlink="">
      <xdr:nvSpPr>
        <xdr:cNvPr id="87" name="テキスト ボックス 86"/>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54102</xdr:rowOff>
    </xdr:from>
    <xdr:to>
      <xdr:col>4</xdr:col>
      <xdr:colOff>533400</xdr:colOff>
      <xdr:row>43</xdr:row>
      <xdr:rowOff>155702</xdr:rowOff>
    </xdr:to>
    <xdr:sp macro="" textlink="">
      <xdr:nvSpPr>
        <xdr:cNvPr id="88" name="円/楕円 87"/>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89" name="テキスト ボックス 88"/>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0" name="円/楕円 89"/>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1" name="テキスト ボックス 90"/>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34798</xdr:rowOff>
    </xdr:from>
    <xdr:to>
      <xdr:col>2</xdr:col>
      <xdr:colOff>127000</xdr:colOff>
      <xdr:row>43</xdr:row>
      <xdr:rowOff>136398</xdr:rowOff>
    </xdr:to>
    <xdr:sp macro="" textlink="">
      <xdr:nvSpPr>
        <xdr:cNvPr id="92" name="円/楕円 91"/>
        <xdr:cNvSpPr/>
      </xdr:nvSpPr>
      <xdr:spPr>
        <a:xfrm>
          <a:off x="1397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146575</xdr:rowOff>
    </xdr:from>
    <xdr:ext cx="762000" cy="259045"/>
    <xdr:sp macro="" textlink="">
      <xdr:nvSpPr>
        <xdr:cNvPr id="93" name="テキスト ボックス 92"/>
        <xdr:cNvSpPr txBox="1"/>
      </xdr:nvSpPr>
      <xdr:spPr>
        <a:xfrm>
          <a:off x="1066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ほぼ同じ比率であるが、平成２６年度から進めている教育施設、観光施設の整備費用の財源として地方債を充てているため、元金償還が始まる平成２９年度以降の財政状況を見据えて、計画的な事業推進と財政計画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60053</xdr:rowOff>
    </xdr:from>
    <xdr:to>
      <xdr:col>7</xdr:col>
      <xdr:colOff>152400</xdr:colOff>
      <xdr:row>64</xdr:row>
      <xdr:rowOff>77288</xdr:rowOff>
    </xdr:to>
    <xdr:cxnSp macro="">
      <xdr:nvCxnSpPr>
        <xdr:cNvPr id="130" name="直線コネクタ 129"/>
        <xdr:cNvCxnSpPr/>
      </xdr:nvCxnSpPr>
      <xdr:spPr>
        <a:xfrm>
          <a:off x="4114800" y="1103285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60053</xdr:rowOff>
    </xdr:from>
    <xdr:to>
      <xdr:col>6</xdr:col>
      <xdr:colOff>0</xdr:colOff>
      <xdr:row>65</xdr:row>
      <xdr:rowOff>5806</xdr:rowOff>
    </xdr:to>
    <xdr:cxnSp macro="">
      <xdr:nvCxnSpPr>
        <xdr:cNvPr id="133" name="直線コネクタ 132"/>
        <xdr:cNvCxnSpPr/>
      </xdr:nvCxnSpPr>
      <xdr:spPr>
        <a:xfrm flipV="1">
          <a:off x="3225800" y="1103285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5806</xdr:rowOff>
    </xdr:from>
    <xdr:to>
      <xdr:col>4</xdr:col>
      <xdr:colOff>482600</xdr:colOff>
      <xdr:row>65</xdr:row>
      <xdr:rowOff>116115</xdr:rowOff>
    </xdr:to>
    <xdr:cxnSp macro="">
      <xdr:nvCxnSpPr>
        <xdr:cNvPr id="136" name="直線コネクタ 135"/>
        <xdr:cNvCxnSpPr/>
      </xdr:nvCxnSpPr>
      <xdr:spPr>
        <a:xfrm flipV="1">
          <a:off x="2336800" y="1115005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33383</xdr:rowOff>
    </xdr:from>
    <xdr:to>
      <xdr:col>3</xdr:col>
      <xdr:colOff>279400</xdr:colOff>
      <xdr:row>65</xdr:row>
      <xdr:rowOff>116115</xdr:rowOff>
    </xdr:to>
    <xdr:cxnSp macro="">
      <xdr:nvCxnSpPr>
        <xdr:cNvPr id="139" name="直線コネクタ 138"/>
        <xdr:cNvCxnSpPr/>
      </xdr:nvCxnSpPr>
      <xdr:spPr>
        <a:xfrm>
          <a:off x="1447800" y="1117763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26488</xdr:rowOff>
    </xdr:from>
    <xdr:to>
      <xdr:col>7</xdr:col>
      <xdr:colOff>203200</xdr:colOff>
      <xdr:row>64</xdr:row>
      <xdr:rowOff>128088</xdr:rowOff>
    </xdr:to>
    <xdr:sp macro="" textlink="">
      <xdr:nvSpPr>
        <xdr:cNvPr id="149" name="円/楕円 148"/>
        <xdr:cNvSpPr/>
      </xdr:nvSpPr>
      <xdr:spPr>
        <a:xfrm>
          <a:off x="4902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170015</xdr:rowOff>
    </xdr:from>
    <xdr:ext cx="762000" cy="259045"/>
    <xdr:sp macro="" textlink="">
      <xdr:nvSpPr>
        <xdr:cNvPr id="150" name="財政構造の弾力性該当値テキスト"/>
        <xdr:cNvSpPr txBox="1"/>
      </xdr:nvSpPr>
      <xdr:spPr>
        <a:xfrm>
          <a:off x="5041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9253</xdr:rowOff>
    </xdr:from>
    <xdr:to>
      <xdr:col>6</xdr:col>
      <xdr:colOff>50800</xdr:colOff>
      <xdr:row>64</xdr:row>
      <xdr:rowOff>110853</xdr:rowOff>
    </xdr:to>
    <xdr:sp macro="" textlink="">
      <xdr:nvSpPr>
        <xdr:cNvPr id="151" name="円/楕円 150"/>
        <xdr:cNvSpPr/>
      </xdr:nvSpPr>
      <xdr:spPr>
        <a:xfrm>
          <a:off x="4064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95630</xdr:rowOff>
    </xdr:from>
    <xdr:ext cx="736600" cy="259045"/>
    <xdr:sp macro="" textlink="">
      <xdr:nvSpPr>
        <xdr:cNvPr id="152" name="テキスト ボックス 151"/>
        <xdr:cNvSpPr txBox="1"/>
      </xdr:nvSpPr>
      <xdr:spPr>
        <a:xfrm>
          <a:off x="3733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126456</xdr:rowOff>
    </xdr:from>
    <xdr:to>
      <xdr:col>4</xdr:col>
      <xdr:colOff>533400</xdr:colOff>
      <xdr:row>65</xdr:row>
      <xdr:rowOff>56606</xdr:rowOff>
    </xdr:to>
    <xdr:sp macro="" textlink="">
      <xdr:nvSpPr>
        <xdr:cNvPr id="153" name="円/楕円 152"/>
        <xdr:cNvSpPr/>
      </xdr:nvSpPr>
      <xdr:spPr>
        <a:xfrm>
          <a:off x="3175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41383</xdr:rowOff>
    </xdr:from>
    <xdr:ext cx="762000" cy="259045"/>
    <xdr:sp macro="" textlink="">
      <xdr:nvSpPr>
        <xdr:cNvPr id="154" name="テキスト ボックス 153"/>
        <xdr:cNvSpPr txBox="1"/>
      </xdr:nvSpPr>
      <xdr:spPr>
        <a:xfrm>
          <a:off x="2844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65315</xdr:rowOff>
    </xdr:from>
    <xdr:to>
      <xdr:col>3</xdr:col>
      <xdr:colOff>330200</xdr:colOff>
      <xdr:row>65</xdr:row>
      <xdr:rowOff>166915</xdr:rowOff>
    </xdr:to>
    <xdr:sp macro="" textlink="">
      <xdr:nvSpPr>
        <xdr:cNvPr id="155" name="円/楕円 154"/>
        <xdr:cNvSpPr/>
      </xdr:nvSpPr>
      <xdr:spPr>
        <a:xfrm>
          <a:off x="2286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151692</xdr:rowOff>
    </xdr:from>
    <xdr:ext cx="762000" cy="259045"/>
    <xdr:sp macro="" textlink="">
      <xdr:nvSpPr>
        <xdr:cNvPr id="156" name="テキスト ボックス 155"/>
        <xdr:cNvSpPr txBox="1"/>
      </xdr:nvSpPr>
      <xdr:spPr>
        <a:xfrm>
          <a:off x="1955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154033</xdr:rowOff>
    </xdr:from>
    <xdr:to>
      <xdr:col>2</xdr:col>
      <xdr:colOff>127000</xdr:colOff>
      <xdr:row>65</xdr:row>
      <xdr:rowOff>84183</xdr:rowOff>
    </xdr:to>
    <xdr:sp macro="" textlink="">
      <xdr:nvSpPr>
        <xdr:cNvPr id="157" name="円/楕円 156"/>
        <xdr:cNvSpPr/>
      </xdr:nvSpPr>
      <xdr:spPr>
        <a:xfrm>
          <a:off x="1397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68960</xdr:rowOff>
    </xdr:from>
    <xdr:ext cx="762000" cy="259045"/>
    <xdr:sp macro="" textlink="">
      <xdr:nvSpPr>
        <xdr:cNvPr id="158" name="テキスト ボックス 157"/>
        <xdr:cNvSpPr txBox="1"/>
      </xdr:nvSpPr>
      <xdr:spPr>
        <a:xfrm>
          <a:off x="1066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[328,261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人件費、物件費及び維持補修費の合計額の人口１人当たりの金額が類似団体平均を下回っている要因として、ごみ処理業務や消防業務を一部事務組合等で行っていることが挙げられる。</a:t>
          </a:r>
          <a:endParaRPr lang="ja-JP" altLang="ja-JP" sz="1300" baseline="0">
            <a:effectLst/>
          </a:endParaRPr>
        </a:p>
        <a:p>
          <a:r>
            <a:rPr kumimoji="1" lang="ja-JP" altLang="ja-JP" sz="1300" baseline="0">
              <a:solidFill>
                <a:schemeClr val="dk1"/>
              </a:solidFill>
              <a:effectLst/>
              <a:latin typeface="+mn-lt"/>
              <a:ea typeface="+mn-ea"/>
              <a:cs typeface="+mn-cs"/>
            </a:rPr>
            <a:t>一部事務組合の人件費・物件費等に充てる負担金や公営企業会計の人件費・物件費等に充てる繰出金といった費用を合計した場合、人口１人当たりの金額は増加することになる。</a:t>
          </a:r>
          <a:endParaRPr lang="ja-JP" altLang="ja-JP" sz="1300" baseline="0">
            <a:effectLst/>
          </a:endParaRPr>
        </a:p>
        <a:p>
          <a:r>
            <a:rPr kumimoji="1" lang="ja-JP" altLang="ja-JP" sz="1300" baseline="0">
              <a:solidFill>
                <a:schemeClr val="dk1"/>
              </a:solidFill>
              <a:effectLst/>
              <a:latin typeface="+mn-lt"/>
              <a:ea typeface="+mn-ea"/>
              <a:cs typeface="+mn-cs"/>
            </a:rPr>
            <a:t>本村自体では、徐々に増加傾向を示しており、今後はこれからも含めた経費について、抑制していく必要がある。</a:t>
          </a:r>
          <a:endParaRPr lang="ja-JP" altLang="ja-JP" sz="1300" baseline="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24092</xdr:rowOff>
    </xdr:from>
    <xdr:to>
      <xdr:col>7</xdr:col>
      <xdr:colOff>152400</xdr:colOff>
      <xdr:row>82</xdr:row>
      <xdr:rowOff>61502</xdr:rowOff>
    </xdr:to>
    <xdr:cxnSp macro="">
      <xdr:nvCxnSpPr>
        <xdr:cNvPr id="194" name="直線コネクタ 193"/>
        <xdr:cNvCxnSpPr/>
      </xdr:nvCxnSpPr>
      <xdr:spPr>
        <a:xfrm>
          <a:off x="4114800" y="14082992"/>
          <a:ext cx="8382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1860</xdr:rowOff>
    </xdr:from>
    <xdr:to>
      <xdr:col>6</xdr:col>
      <xdr:colOff>0</xdr:colOff>
      <xdr:row>82</xdr:row>
      <xdr:rowOff>24092</xdr:rowOff>
    </xdr:to>
    <xdr:cxnSp macro="">
      <xdr:nvCxnSpPr>
        <xdr:cNvPr id="197" name="直線コネクタ 196"/>
        <xdr:cNvCxnSpPr/>
      </xdr:nvCxnSpPr>
      <xdr:spPr>
        <a:xfrm>
          <a:off x="3225800" y="14060760"/>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139466</xdr:rowOff>
    </xdr:from>
    <xdr:to>
      <xdr:col>4</xdr:col>
      <xdr:colOff>482600</xdr:colOff>
      <xdr:row>82</xdr:row>
      <xdr:rowOff>1860</xdr:rowOff>
    </xdr:to>
    <xdr:cxnSp macro="">
      <xdr:nvCxnSpPr>
        <xdr:cNvPr id="200" name="直線コネクタ 199"/>
        <xdr:cNvCxnSpPr/>
      </xdr:nvCxnSpPr>
      <xdr:spPr>
        <a:xfrm>
          <a:off x="2336800" y="14026916"/>
          <a:ext cx="8890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131271</xdr:rowOff>
    </xdr:from>
    <xdr:to>
      <xdr:col>3</xdr:col>
      <xdr:colOff>279400</xdr:colOff>
      <xdr:row>81</xdr:row>
      <xdr:rowOff>139466</xdr:rowOff>
    </xdr:to>
    <xdr:cxnSp macro="">
      <xdr:nvCxnSpPr>
        <xdr:cNvPr id="203" name="直線コネクタ 202"/>
        <xdr:cNvCxnSpPr/>
      </xdr:nvCxnSpPr>
      <xdr:spPr>
        <a:xfrm>
          <a:off x="1447800" y="14018721"/>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10702</xdr:rowOff>
    </xdr:from>
    <xdr:to>
      <xdr:col>7</xdr:col>
      <xdr:colOff>203200</xdr:colOff>
      <xdr:row>82</xdr:row>
      <xdr:rowOff>112302</xdr:rowOff>
    </xdr:to>
    <xdr:sp macro="" textlink="">
      <xdr:nvSpPr>
        <xdr:cNvPr id="213" name="円/楕円 212"/>
        <xdr:cNvSpPr/>
      </xdr:nvSpPr>
      <xdr:spPr>
        <a:xfrm>
          <a:off x="4902200" y="14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27229</xdr:rowOff>
    </xdr:from>
    <xdr:ext cx="762000" cy="259045"/>
    <xdr:sp macro="" textlink="">
      <xdr:nvSpPr>
        <xdr:cNvPr id="214" name="人件費・物件費等の状況該当値テキスト"/>
        <xdr:cNvSpPr txBox="1"/>
      </xdr:nvSpPr>
      <xdr:spPr>
        <a:xfrm>
          <a:off x="5041900" y="1391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328,261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144742</xdr:rowOff>
    </xdr:from>
    <xdr:to>
      <xdr:col>6</xdr:col>
      <xdr:colOff>50800</xdr:colOff>
      <xdr:row>82</xdr:row>
      <xdr:rowOff>74892</xdr:rowOff>
    </xdr:to>
    <xdr:sp macro="" textlink="">
      <xdr:nvSpPr>
        <xdr:cNvPr id="215" name="円/楕円 214"/>
        <xdr:cNvSpPr/>
      </xdr:nvSpPr>
      <xdr:spPr>
        <a:xfrm>
          <a:off x="4064000" y="14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85069</xdr:rowOff>
    </xdr:from>
    <xdr:ext cx="736600" cy="259045"/>
    <xdr:sp macro="" textlink="">
      <xdr:nvSpPr>
        <xdr:cNvPr id="216" name="テキスト ボックス 215"/>
        <xdr:cNvSpPr txBox="1"/>
      </xdr:nvSpPr>
      <xdr:spPr>
        <a:xfrm>
          <a:off x="3733800" y="1380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295,704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122510</xdr:rowOff>
    </xdr:from>
    <xdr:to>
      <xdr:col>4</xdr:col>
      <xdr:colOff>533400</xdr:colOff>
      <xdr:row>82</xdr:row>
      <xdr:rowOff>52660</xdr:rowOff>
    </xdr:to>
    <xdr:sp macro="" textlink="">
      <xdr:nvSpPr>
        <xdr:cNvPr id="217" name="円/楕円 216"/>
        <xdr:cNvSpPr/>
      </xdr:nvSpPr>
      <xdr:spPr>
        <a:xfrm>
          <a:off x="3175000" y="140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62837</xdr:rowOff>
    </xdr:from>
    <xdr:ext cx="762000" cy="259045"/>
    <xdr:sp macro="" textlink="">
      <xdr:nvSpPr>
        <xdr:cNvPr id="218" name="テキスト ボックス 217"/>
        <xdr:cNvSpPr txBox="1"/>
      </xdr:nvSpPr>
      <xdr:spPr>
        <a:xfrm>
          <a:off x="2844800" y="137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276,356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88666</xdr:rowOff>
    </xdr:from>
    <xdr:to>
      <xdr:col>3</xdr:col>
      <xdr:colOff>330200</xdr:colOff>
      <xdr:row>82</xdr:row>
      <xdr:rowOff>18816</xdr:rowOff>
    </xdr:to>
    <xdr:sp macro="" textlink="">
      <xdr:nvSpPr>
        <xdr:cNvPr id="219" name="円/楕円 218"/>
        <xdr:cNvSpPr/>
      </xdr:nvSpPr>
      <xdr:spPr>
        <a:xfrm>
          <a:off x="2286000" y="139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28993</xdr:rowOff>
    </xdr:from>
    <xdr:ext cx="762000" cy="259045"/>
    <xdr:sp macro="" textlink="">
      <xdr:nvSpPr>
        <xdr:cNvPr id="220" name="テキスト ボックス 219"/>
        <xdr:cNvSpPr txBox="1"/>
      </xdr:nvSpPr>
      <xdr:spPr>
        <a:xfrm>
          <a:off x="1955800" y="1374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80471</xdr:rowOff>
    </xdr:from>
    <xdr:to>
      <xdr:col>2</xdr:col>
      <xdr:colOff>127000</xdr:colOff>
      <xdr:row>82</xdr:row>
      <xdr:rowOff>10621</xdr:rowOff>
    </xdr:to>
    <xdr:sp macro="" textlink="">
      <xdr:nvSpPr>
        <xdr:cNvPr id="221" name="円/楕円 220"/>
        <xdr:cNvSpPr/>
      </xdr:nvSpPr>
      <xdr:spPr>
        <a:xfrm>
          <a:off x="1397000" y="139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20798</xdr:rowOff>
    </xdr:from>
    <xdr:ext cx="762000" cy="259045"/>
    <xdr:sp macro="" textlink="">
      <xdr:nvSpPr>
        <xdr:cNvPr id="222" name="テキスト ボックス 221"/>
        <xdr:cNvSpPr txBox="1"/>
      </xdr:nvSpPr>
      <xdr:spPr>
        <a:xfrm>
          <a:off x="1066800" y="1373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２４年度は国家公務員の給与改定の影響を受け指数は１００を超えたが、相対的には類似団体の平均とほぼ同じ水準で推移してきている。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年度の職員構成により値の変動が見られるが、職員給与制度及び特別職の報酬・手当ともに国・県及び他の地方公共団体の給与制度の方向性を注視するとともに、将来にわたって行財政の健全運営を図るため、引き続き適正な給与制度の構築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87</xdr:row>
      <xdr:rowOff>32702</xdr:rowOff>
    </xdr:to>
    <xdr:cxnSp macro="">
      <xdr:nvCxnSpPr>
        <xdr:cNvPr id="252" name="直線コネクタ 251"/>
        <xdr:cNvCxnSpPr/>
      </xdr:nvCxnSpPr>
      <xdr:spPr>
        <a:xfrm flipV="1">
          <a:off x="16179800" y="1491868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139716</xdr:rowOff>
    </xdr:from>
    <xdr:ext cx="762000" cy="259045"/>
    <xdr:sp macro="" textlink="">
      <xdr:nvSpPr>
        <xdr:cNvPr id="253"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155893</xdr:rowOff>
    </xdr:from>
    <xdr:to>
      <xdr:col>23</xdr:col>
      <xdr:colOff>406400</xdr:colOff>
      <xdr:row>87</xdr:row>
      <xdr:rowOff>32702</xdr:rowOff>
    </xdr:to>
    <xdr:cxnSp macro="">
      <xdr:nvCxnSpPr>
        <xdr:cNvPr id="255" name="直線コネクタ 254"/>
        <xdr:cNvCxnSpPr/>
      </xdr:nvCxnSpPr>
      <xdr:spPr>
        <a:xfrm>
          <a:off x="15290800" y="149005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75582</xdr:rowOff>
    </xdr:from>
    <xdr:ext cx="736600" cy="259045"/>
    <xdr:sp macro="" textlink="">
      <xdr:nvSpPr>
        <xdr:cNvPr id="257" name="テキスト ボックス 256"/>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155893</xdr:rowOff>
    </xdr:from>
    <xdr:to>
      <xdr:col>22</xdr:col>
      <xdr:colOff>203200</xdr:colOff>
      <xdr:row>86</xdr:row>
      <xdr:rowOff>155893</xdr:rowOff>
    </xdr:to>
    <xdr:cxnSp macro="">
      <xdr:nvCxnSpPr>
        <xdr:cNvPr id="258" name="直線コネクタ 257"/>
        <xdr:cNvCxnSpPr/>
      </xdr:nvCxnSpPr>
      <xdr:spPr>
        <a:xfrm>
          <a:off x="14401800" y="1490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155893</xdr:rowOff>
    </xdr:from>
    <xdr:to>
      <xdr:col>21</xdr:col>
      <xdr:colOff>0</xdr:colOff>
      <xdr:row>89</xdr:row>
      <xdr:rowOff>69850</xdr:rowOff>
    </xdr:to>
    <xdr:cxnSp macro="">
      <xdr:nvCxnSpPr>
        <xdr:cNvPr id="261" name="直線コネクタ 260"/>
        <xdr:cNvCxnSpPr/>
      </xdr:nvCxnSpPr>
      <xdr:spPr>
        <a:xfrm flipV="1">
          <a:off x="13512800" y="14900593"/>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3" name="テキスト ボックス 262"/>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1" name="円/楕円 270"/>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72"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153352</xdr:rowOff>
    </xdr:from>
    <xdr:to>
      <xdr:col>23</xdr:col>
      <xdr:colOff>457200</xdr:colOff>
      <xdr:row>87</xdr:row>
      <xdr:rowOff>83502</xdr:rowOff>
    </xdr:to>
    <xdr:sp macro="" textlink="">
      <xdr:nvSpPr>
        <xdr:cNvPr id="273" name="円/楕円 272"/>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68279</xdr:rowOff>
    </xdr:from>
    <xdr:ext cx="736600" cy="259045"/>
    <xdr:sp macro="" textlink="">
      <xdr:nvSpPr>
        <xdr:cNvPr id="274" name="テキスト ボックス 273"/>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105093</xdr:rowOff>
    </xdr:from>
    <xdr:to>
      <xdr:col>22</xdr:col>
      <xdr:colOff>254000</xdr:colOff>
      <xdr:row>87</xdr:row>
      <xdr:rowOff>35243</xdr:rowOff>
    </xdr:to>
    <xdr:sp macro="" textlink="">
      <xdr:nvSpPr>
        <xdr:cNvPr id="275" name="円/楕円 274"/>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45420</xdr:rowOff>
    </xdr:from>
    <xdr:ext cx="762000" cy="259045"/>
    <xdr:sp macro="" textlink="">
      <xdr:nvSpPr>
        <xdr:cNvPr id="276" name="テキスト ボックス 275"/>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105093</xdr:rowOff>
    </xdr:from>
    <xdr:to>
      <xdr:col>21</xdr:col>
      <xdr:colOff>50800</xdr:colOff>
      <xdr:row>87</xdr:row>
      <xdr:rowOff>35243</xdr:rowOff>
    </xdr:to>
    <xdr:sp macro="" textlink="">
      <xdr:nvSpPr>
        <xdr:cNvPr id="277" name="円/楕円 276"/>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20020</xdr:rowOff>
    </xdr:from>
    <xdr:ext cx="762000" cy="259045"/>
    <xdr:sp macro="" textlink="">
      <xdr:nvSpPr>
        <xdr:cNvPr id="278" name="テキスト ボックス 277"/>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0" name="テキスト ボックス 279"/>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第６次片品村行政改革大綱に基づき、職員数の抑制に努め、類似団体の平均値やや低めの状況で推移してきている。</a:t>
          </a:r>
          <a:b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13932</xdr:rowOff>
    </xdr:from>
    <xdr:to>
      <xdr:col>24</xdr:col>
      <xdr:colOff>558800</xdr:colOff>
      <xdr:row>61</xdr:row>
      <xdr:rowOff>15380</xdr:rowOff>
    </xdr:to>
    <xdr:cxnSp macro="">
      <xdr:nvCxnSpPr>
        <xdr:cNvPr id="312" name="直線コネクタ 311"/>
        <xdr:cNvCxnSpPr/>
      </xdr:nvCxnSpPr>
      <xdr:spPr>
        <a:xfrm flipV="1">
          <a:off x="16179800" y="1047238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15380</xdr:rowOff>
    </xdr:from>
    <xdr:to>
      <xdr:col>23</xdr:col>
      <xdr:colOff>406400</xdr:colOff>
      <xdr:row>61</xdr:row>
      <xdr:rowOff>15863</xdr:rowOff>
    </xdr:to>
    <xdr:cxnSp macro="">
      <xdr:nvCxnSpPr>
        <xdr:cNvPr id="315" name="直線コネクタ 314"/>
        <xdr:cNvCxnSpPr/>
      </xdr:nvCxnSpPr>
      <xdr:spPr>
        <a:xfrm flipV="1">
          <a:off x="15290800" y="1047383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12967</xdr:rowOff>
    </xdr:from>
    <xdr:to>
      <xdr:col>22</xdr:col>
      <xdr:colOff>203200</xdr:colOff>
      <xdr:row>61</xdr:row>
      <xdr:rowOff>15863</xdr:rowOff>
    </xdr:to>
    <xdr:cxnSp macro="">
      <xdr:nvCxnSpPr>
        <xdr:cNvPr id="318" name="直線コネクタ 317"/>
        <xdr:cNvCxnSpPr/>
      </xdr:nvCxnSpPr>
      <xdr:spPr>
        <a:xfrm>
          <a:off x="14401800" y="1047141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7417</xdr:rowOff>
    </xdr:from>
    <xdr:to>
      <xdr:col>21</xdr:col>
      <xdr:colOff>0</xdr:colOff>
      <xdr:row>61</xdr:row>
      <xdr:rowOff>12967</xdr:rowOff>
    </xdr:to>
    <xdr:cxnSp macro="">
      <xdr:nvCxnSpPr>
        <xdr:cNvPr id="321" name="直線コネクタ 320"/>
        <xdr:cNvCxnSpPr/>
      </xdr:nvCxnSpPr>
      <xdr:spPr>
        <a:xfrm>
          <a:off x="13512800" y="1046586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134582</xdr:rowOff>
    </xdr:from>
    <xdr:to>
      <xdr:col>24</xdr:col>
      <xdr:colOff>609600</xdr:colOff>
      <xdr:row>61</xdr:row>
      <xdr:rowOff>64732</xdr:rowOff>
    </xdr:to>
    <xdr:sp macro="" textlink="">
      <xdr:nvSpPr>
        <xdr:cNvPr id="331" name="円/楕円 330"/>
        <xdr:cNvSpPr/>
      </xdr:nvSpPr>
      <xdr:spPr>
        <a:xfrm>
          <a:off x="16967200" y="104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151109</xdr:rowOff>
    </xdr:from>
    <xdr:ext cx="762000" cy="259045"/>
    <xdr:sp macro="" textlink="">
      <xdr:nvSpPr>
        <xdr:cNvPr id="332" name="定員管理の状況該当値テキスト"/>
        <xdr:cNvSpPr txBox="1"/>
      </xdr:nvSpPr>
      <xdr:spPr>
        <a:xfrm>
          <a:off x="17106900" y="10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136030</xdr:rowOff>
    </xdr:from>
    <xdr:to>
      <xdr:col>23</xdr:col>
      <xdr:colOff>457200</xdr:colOff>
      <xdr:row>61</xdr:row>
      <xdr:rowOff>66180</xdr:rowOff>
    </xdr:to>
    <xdr:sp macro="" textlink="">
      <xdr:nvSpPr>
        <xdr:cNvPr id="333" name="円/楕円 332"/>
        <xdr:cNvSpPr/>
      </xdr:nvSpPr>
      <xdr:spPr>
        <a:xfrm>
          <a:off x="16129000" y="104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76357</xdr:rowOff>
    </xdr:from>
    <xdr:ext cx="736600" cy="259045"/>
    <xdr:sp macro="" textlink="">
      <xdr:nvSpPr>
        <xdr:cNvPr id="334" name="テキスト ボックス 333"/>
        <xdr:cNvSpPr txBox="1"/>
      </xdr:nvSpPr>
      <xdr:spPr>
        <a:xfrm>
          <a:off x="15798800" y="1019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136513</xdr:rowOff>
    </xdr:from>
    <xdr:to>
      <xdr:col>22</xdr:col>
      <xdr:colOff>254000</xdr:colOff>
      <xdr:row>61</xdr:row>
      <xdr:rowOff>66663</xdr:rowOff>
    </xdr:to>
    <xdr:sp macro="" textlink="">
      <xdr:nvSpPr>
        <xdr:cNvPr id="335" name="円/楕円 334"/>
        <xdr:cNvSpPr/>
      </xdr:nvSpPr>
      <xdr:spPr>
        <a:xfrm>
          <a:off x="15240000" y="104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76840</xdr:rowOff>
    </xdr:from>
    <xdr:ext cx="762000" cy="259045"/>
    <xdr:sp macro="" textlink="">
      <xdr:nvSpPr>
        <xdr:cNvPr id="336" name="テキスト ボックス 335"/>
        <xdr:cNvSpPr txBox="1"/>
      </xdr:nvSpPr>
      <xdr:spPr>
        <a:xfrm>
          <a:off x="14909800" y="101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133617</xdr:rowOff>
    </xdr:from>
    <xdr:to>
      <xdr:col>21</xdr:col>
      <xdr:colOff>50800</xdr:colOff>
      <xdr:row>61</xdr:row>
      <xdr:rowOff>63767</xdr:rowOff>
    </xdr:to>
    <xdr:sp macro="" textlink="">
      <xdr:nvSpPr>
        <xdr:cNvPr id="337" name="円/楕円 336"/>
        <xdr:cNvSpPr/>
      </xdr:nvSpPr>
      <xdr:spPr>
        <a:xfrm>
          <a:off x="143510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73944</xdr:rowOff>
    </xdr:from>
    <xdr:ext cx="762000" cy="259045"/>
    <xdr:sp macro="" textlink="">
      <xdr:nvSpPr>
        <xdr:cNvPr id="338" name="テキスト ボックス 337"/>
        <xdr:cNvSpPr txBox="1"/>
      </xdr:nvSpPr>
      <xdr:spPr>
        <a:xfrm>
          <a:off x="14020800" y="1018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128067</xdr:rowOff>
    </xdr:from>
    <xdr:to>
      <xdr:col>19</xdr:col>
      <xdr:colOff>533400</xdr:colOff>
      <xdr:row>61</xdr:row>
      <xdr:rowOff>58217</xdr:rowOff>
    </xdr:to>
    <xdr:sp macro="" textlink="">
      <xdr:nvSpPr>
        <xdr:cNvPr id="339" name="円/楕円 338"/>
        <xdr:cNvSpPr/>
      </xdr:nvSpPr>
      <xdr:spPr>
        <a:xfrm>
          <a:off x="13462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68394</xdr:rowOff>
    </xdr:from>
    <xdr:ext cx="762000" cy="259045"/>
    <xdr:sp macro="" textlink="">
      <xdr:nvSpPr>
        <xdr:cNvPr id="340" name="テキスト ボックス 339"/>
        <xdr:cNvSpPr txBox="1"/>
      </xdr:nvSpPr>
      <xdr:spPr>
        <a:xfrm>
          <a:off x="13131800" y="101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過去５年の比率は毎年下降しており、片品村総合計画に基づいた振興計画と、地域住民との意見交換を行うことにより適量・適切な事業が実施できたことも要因となっている。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今後とも緊急度・住民ニーズを的確に把握した事業の選択により、健全な財政運営に努める。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54610</xdr:rowOff>
    </xdr:to>
    <xdr:cxnSp macro="">
      <xdr:nvCxnSpPr>
        <xdr:cNvPr id="371" name="直線コネクタ 370"/>
        <xdr:cNvCxnSpPr/>
      </xdr:nvCxnSpPr>
      <xdr:spPr>
        <a:xfrm flipV="1">
          <a:off x="16179800" y="68160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151130</xdr:rowOff>
    </xdr:to>
    <xdr:cxnSp macro="">
      <xdr:nvCxnSpPr>
        <xdr:cNvPr id="374" name="直線コネクタ 373"/>
        <xdr:cNvCxnSpPr/>
      </xdr:nvCxnSpPr>
      <xdr:spPr>
        <a:xfrm flipV="1">
          <a:off x="15290800" y="691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71374</xdr:rowOff>
    </xdr:to>
    <xdr:cxnSp macro="">
      <xdr:nvCxnSpPr>
        <xdr:cNvPr id="377" name="直線コネクタ 376"/>
        <xdr:cNvCxnSpPr/>
      </xdr:nvCxnSpPr>
      <xdr:spPr>
        <a:xfrm flipV="1">
          <a:off x="14401800" y="700913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41</xdr:row>
      <xdr:rowOff>81026</xdr:rowOff>
    </xdr:to>
    <xdr:cxnSp macro="">
      <xdr:nvCxnSpPr>
        <xdr:cNvPr id="380" name="直線コネクタ 379"/>
        <xdr:cNvCxnSpPr/>
      </xdr:nvCxnSpPr>
      <xdr:spPr>
        <a:xfrm flipV="1">
          <a:off x="13512800" y="710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0" name="円/楕円 389"/>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1"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92" name="円/楕円 391"/>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3" name="テキスト ボックス 392"/>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4" name="円/楕円 39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5" name="テキスト ボックス 39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396" name="円/楕円 395"/>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397" name="テキスト ボックス 396"/>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398" name="円/楕円 397"/>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399" name="テキスト ボックス 398"/>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２年度には算出されていたが、地方債残高、債務負担行為に基づく支出予定額、公営企業会計等への負担見込額、加入する組合の地方債償還に係る負担見込額など将来負担額が減少し、充当可能な基金残高も増加したことなどから平成２３年度以降は将来負担比率は算出されていない。</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4,629
4,614
391.76
4,978,685
4,723,665
209,555
2,710,293
4,252,273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類似団体と比較してもほぼ同水準で推移しており、昨年度よりも０．２ポイント減少している。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さらに適正な職員配置や庁内横断的な事業実施を図り改善を目指す。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46990</xdr:rowOff>
    </xdr:to>
    <xdr:cxnSp macro="">
      <xdr:nvCxnSpPr>
        <xdr:cNvPr id="64" name="直線コネクタ 63"/>
        <xdr:cNvCxnSpPr/>
      </xdr:nvCxnSpPr>
      <xdr:spPr>
        <a:xfrm flipV="1">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69850</xdr:rowOff>
    </xdr:to>
    <xdr:cxnSp macro="">
      <xdr:nvCxnSpPr>
        <xdr:cNvPr id="67" name="直線コネクタ 66"/>
        <xdr:cNvCxnSpPr/>
      </xdr:nvCxnSpPr>
      <xdr:spPr>
        <a:xfrm flipV="1">
          <a:off x="3098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69850</xdr:rowOff>
    </xdr:to>
    <xdr:cxnSp macro="">
      <xdr:nvCxnSpPr>
        <xdr:cNvPr id="70" name="直線コネクタ 69"/>
        <xdr:cNvCxnSpPr/>
      </xdr:nvCxnSpPr>
      <xdr:spPr>
        <a:xfrm>
          <a:off x="2209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56134</xdr:rowOff>
    </xdr:to>
    <xdr:cxnSp macro="">
      <xdr:nvCxnSpPr>
        <xdr:cNvPr id="73" name="直線コネクタ 72"/>
        <xdr:cNvCxnSpPr/>
      </xdr:nvCxnSpPr>
      <xdr:spPr>
        <a:xfrm flipV="1">
          <a:off x="1320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3" name="円/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5" name="円/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0" name="テキスト ボックス 89"/>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1" name="円/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平成２８年度から導入したスクールバスの管理などが影響して、昨年より２．７ポイント上がり、類似団体平均値とのも差３．２ポイントから５．５ポイントへと広がった。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今後も施設の維持管理に係る物件費や事務機器の保守管理委託や施設等の管理委託に要する経費の節減を進めコスト削減を図る。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19</xdr:row>
      <xdr:rowOff>92710</xdr:rowOff>
    </xdr:to>
    <xdr:cxnSp macro="">
      <xdr:nvCxnSpPr>
        <xdr:cNvPr id="125" name="直線コネクタ 124"/>
        <xdr:cNvCxnSpPr/>
      </xdr:nvCxnSpPr>
      <xdr:spPr>
        <a:xfrm>
          <a:off x="15671800" y="31445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127000</xdr:rowOff>
    </xdr:to>
    <xdr:cxnSp macro="">
      <xdr:nvCxnSpPr>
        <xdr:cNvPr id="128" name="直線コネクタ 127"/>
        <xdr:cNvCxnSpPr/>
      </xdr:nvCxnSpPr>
      <xdr:spPr>
        <a:xfrm flipV="1">
          <a:off x="14782800" y="3144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18</xdr:row>
      <xdr:rowOff>127000</xdr:rowOff>
    </xdr:to>
    <xdr:cxnSp macro="">
      <xdr:nvCxnSpPr>
        <xdr:cNvPr id="131" name="直線コネクタ 130"/>
        <xdr:cNvCxnSpPr/>
      </xdr:nvCxnSpPr>
      <xdr:spPr>
        <a:xfrm>
          <a:off x="13893800" y="3068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153670</xdr:rowOff>
    </xdr:to>
    <xdr:cxnSp macro="">
      <xdr:nvCxnSpPr>
        <xdr:cNvPr id="134" name="直線コネクタ 133"/>
        <xdr:cNvCxnSpPr/>
      </xdr:nvCxnSpPr>
      <xdr:spPr>
        <a:xfrm>
          <a:off x="13004800" y="2908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41910</xdr:rowOff>
    </xdr:from>
    <xdr:to>
      <xdr:col>24</xdr:col>
      <xdr:colOff>82550</xdr:colOff>
      <xdr:row>19</xdr:row>
      <xdr:rowOff>143510</xdr:rowOff>
    </xdr:to>
    <xdr:sp macro="" textlink="">
      <xdr:nvSpPr>
        <xdr:cNvPr id="144" name="円/楕円 143"/>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13987</xdr:rowOff>
    </xdr:from>
    <xdr:ext cx="762000" cy="259045"/>
    <xdr:sp macro="" textlink="">
      <xdr:nvSpPr>
        <xdr:cNvPr id="145"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6" name="円/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8" name="円/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0" name="円/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1" name="テキスト ボックス 150"/>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2" name="円/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3" name="テキスト ボックス 152"/>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類似団体同様、前年度に比べ僅かに上昇したが、障害者福祉費などの上昇などが要因である。高齢化対策や福祉政策の充実とともに上昇していくことが見込まれる。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45357</xdr:rowOff>
    </xdr:to>
    <xdr:cxnSp macro="">
      <xdr:nvCxnSpPr>
        <xdr:cNvPr id="187" name="直線コネクタ 186"/>
        <xdr:cNvCxnSpPr/>
      </xdr:nvCxnSpPr>
      <xdr:spPr>
        <a:xfrm>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0" name="直線コネクタ 189"/>
        <xdr:cNvCxnSpPr/>
      </xdr:nvCxnSpPr>
      <xdr:spPr>
        <a:xfrm flipV="1">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29028</xdr:rowOff>
    </xdr:to>
    <xdr:cxnSp macro="">
      <xdr:nvCxnSpPr>
        <xdr:cNvPr id="193" name="直線コネクタ 192"/>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61685</xdr:rowOff>
    </xdr:to>
    <xdr:cxnSp macro="">
      <xdr:nvCxnSpPr>
        <xdr:cNvPr id="196" name="直線コネクタ 195"/>
        <xdr:cNvCxnSpPr/>
      </xdr:nvCxnSpPr>
      <xdr:spPr>
        <a:xfrm flipV="1">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6" name="円/楕円 205"/>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7"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2" name="円/楕円 211"/>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3" name="テキスト ボックス 212"/>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群馬県平均を下回り、</a:t>
          </a:r>
          <a:r>
            <a:rPr kumimoji="1" lang="ja-JP" altLang="en-US" sz="1300">
              <a:latin typeface="ＭＳ Ｐゴシック"/>
            </a:rPr>
            <a:t>類似団体の平均値とほぼ同じ比率となった。要因としては国民健康保険特別会計への繰出金が低く抑えられたことるもので、引き続き、特別会計の独立採算の原則に立ち、普通会計の負担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57</xdr:row>
      <xdr:rowOff>69850</xdr:rowOff>
    </xdr:to>
    <xdr:cxnSp macro="">
      <xdr:nvCxnSpPr>
        <xdr:cNvPr id="245" name="直線コネクタ 244"/>
        <xdr:cNvCxnSpPr/>
      </xdr:nvCxnSpPr>
      <xdr:spPr>
        <a:xfrm flipV="1">
          <a:off x="15671800" y="96961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69850</xdr:rowOff>
    </xdr:to>
    <xdr:cxnSp macro="">
      <xdr:nvCxnSpPr>
        <xdr:cNvPr id="248" name="直線コネクタ 247"/>
        <xdr:cNvCxnSpPr/>
      </xdr:nvCxnSpPr>
      <xdr:spPr>
        <a:xfrm>
          <a:off x="14782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42418</xdr:rowOff>
    </xdr:from>
    <xdr:to>
      <xdr:col>21</xdr:col>
      <xdr:colOff>361950</xdr:colOff>
      <xdr:row>57</xdr:row>
      <xdr:rowOff>92710</xdr:rowOff>
    </xdr:to>
    <xdr:cxnSp macro="">
      <xdr:nvCxnSpPr>
        <xdr:cNvPr id="251" name="直線コネクタ 250"/>
        <xdr:cNvCxnSpPr/>
      </xdr:nvCxnSpPr>
      <xdr:spPr>
        <a:xfrm flipV="1">
          <a:off x="13893800" y="9815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92710</xdr:rowOff>
    </xdr:to>
    <xdr:cxnSp macro="">
      <xdr:nvCxnSpPr>
        <xdr:cNvPr id="254" name="直線コネクタ 253"/>
        <xdr:cNvCxnSpPr/>
      </xdr:nvCxnSpPr>
      <xdr:spPr>
        <a:xfrm>
          <a:off x="13004800" y="977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4" name="円/楕円 263"/>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16273</xdr:rowOff>
    </xdr:from>
    <xdr:ext cx="762000" cy="259045"/>
    <xdr:sp macro="" textlink="">
      <xdr:nvSpPr>
        <xdr:cNvPr id="265" name="その他該当値テキスト"/>
        <xdr:cNvSpPr txBox="1"/>
      </xdr:nvSpPr>
      <xdr:spPr>
        <a:xfrm>
          <a:off x="16598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6"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163068</xdr:rowOff>
    </xdr:from>
    <xdr:to>
      <xdr:col>21</xdr:col>
      <xdr:colOff>412750</xdr:colOff>
      <xdr:row>57</xdr:row>
      <xdr:rowOff>93218</xdr:rowOff>
    </xdr:to>
    <xdr:sp macro="" textlink="">
      <xdr:nvSpPr>
        <xdr:cNvPr id="268" name="円/楕円 267"/>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69" name="テキスト ボックス 268"/>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0" name="円/楕円 269"/>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1" name="テキスト ボックス 270"/>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2" name="円/楕円 27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3" name="テキスト ボックス 272"/>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昨年度に比べ０．５ポイント増加したが、２市村で構成している一部事務組合への施設修繕などの負担金が増額となったためで、平成２６年度以降はほぼ同水準で推移しており、今後も同様な見込みである。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51562</xdr:rowOff>
    </xdr:to>
    <xdr:cxnSp macro="">
      <xdr:nvCxnSpPr>
        <xdr:cNvPr id="303" name="直線コネクタ 302"/>
        <xdr:cNvCxnSpPr/>
      </xdr:nvCxnSpPr>
      <xdr:spPr>
        <a:xfrm>
          <a:off x="15671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101854</xdr:rowOff>
    </xdr:to>
    <xdr:cxnSp macro="">
      <xdr:nvCxnSpPr>
        <xdr:cNvPr id="306" name="直線コネクタ 305"/>
        <xdr:cNvCxnSpPr/>
      </xdr:nvCxnSpPr>
      <xdr:spPr>
        <a:xfrm flipV="1">
          <a:off x="14782800" y="6372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38</xdr:row>
      <xdr:rowOff>113284</xdr:rowOff>
    </xdr:to>
    <xdr:cxnSp macro="">
      <xdr:nvCxnSpPr>
        <xdr:cNvPr id="309" name="直線コネクタ 308"/>
        <xdr:cNvCxnSpPr/>
      </xdr:nvCxnSpPr>
      <xdr:spPr>
        <a:xfrm flipV="1">
          <a:off x="13893800" y="64455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113284</xdr:rowOff>
    </xdr:from>
    <xdr:to>
      <xdr:col>20</xdr:col>
      <xdr:colOff>158750</xdr:colOff>
      <xdr:row>38</xdr:row>
      <xdr:rowOff>149860</xdr:rowOff>
    </xdr:to>
    <xdr:cxnSp macro="">
      <xdr:nvCxnSpPr>
        <xdr:cNvPr id="312" name="直線コネクタ 311"/>
        <xdr:cNvCxnSpPr/>
      </xdr:nvCxnSpPr>
      <xdr:spPr>
        <a:xfrm flipV="1">
          <a:off x="13004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2" name="円/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4" name="円/楕円 323"/>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5" name="テキスト ボックス 324"/>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26" name="円/楕円 325"/>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27" name="テキスト ボックス 326"/>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62484</xdr:rowOff>
    </xdr:from>
    <xdr:to>
      <xdr:col>20</xdr:col>
      <xdr:colOff>209550</xdr:colOff>
      <xdr:row>38</xdr:row>
      <xdr:rowOff>164084</xdr:rowOff>
    </xdr:to>
    <xdr:sp macro="" textlink="">
      <xdr:nvSpPr>
        <xdr:cNvPr id="328" name="円/楕円 327"/>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148861</xdr:rowOff>
    </xdr:from>
    <xdr:ext cx="762000" cy="259045"/>
    <xdr:sp macro="" textlink="">
      <xdr:nvSpPr>
        <xdr:cNvPr id="329" name="テキスト ボックス 328"/>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30" name="円/楕円 329"/>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31" name="テキスト ボックス 330"/>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過去５年間はほぼ同じ比率で推移してきているが、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今後は新たな村債の償還も始まるので、将来への負担が増加しないよう目標を立てて、健全なる財政運営を確保するため、計画的かつ有効的な村債の運用を図る。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20320</xdr:rowOff>
    </xdr:from>
    <xdr:to>
      <xdr:col>7</xdr:col>
      <xdr:colOff>15875</xdr:colOff>
      <xdr:row>75</xdr:row>
      <xdr:rowOff>39370</xdr:rowOff>
    </xdr:to>
    <xdr:cxnSp macro="">
      <xdr:nvCxnSpPr>
        <xdr:cNvPr id="363" name="直線コネクタ 362"/>
        <xdr:cNvCxnSpPr/>
      </xdr:nvCxnSpPr>
      <xdr:spPr>
        <a:xfrm>
          <a:off x="3987800" y="128790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20320</xdr:rowOff>
    </xdr:from>
    <xdr:to>
      <xdr:col>5</xdr:col>
      <xdr:colOff>549275</xdr:colOff>
      <xdr:row>75</xdr:row>
      <xdr:rowOff>54610</xdr:rowOff>
    </xdr:to>
    <xdr:cxnSp macro="">
      <xdr:nvCxnSpPr>
        <xdr:cNvPr id="366" name="直線コネクタ 365"/>
        <xdr:cNvCxnSpPr/>
      </xdr:nvCxnSpPr>
      <xdr:spPr>
        <a:xfrm flipV="1">
          <a:off x="3098800" y="12879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130810</xdr:rowOff>
    </xdr:to>
    <xdr:cxnSp macro="">
      <xdr:nvCxnSpPr>
        <xdr:cNvPr id="369" name="直線コネクタ 368"/>
        <xdr:cNvCxnSpPr/>
      </xdr:nvCxnSpPr>
      <xdr:spPr>
        <a:xfrm flipV="1">
          <a:off x="2209800" y="12913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130810</xdr:rowOff>
    </xdr:to>
    <xdr:cxnSp macro="">
      <xdr:nvCxnSpPr>
        <xdr:cNvPr id="372" name="直線コネクタ 371"/>
        <xdr:cNvCxnSpPr/>
      </xdr:nvCxnSpPr>
      <xdr:spPr>
        <a:xfrm>
          <a:off x="1320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82" name="円/楕円 381"/>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83"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140970</xdr:rowOff>
    </xdr:from>
    <xdr:to>
      <xdr:col>5</xdr:col>
      <xdr:colOff>600075</xdr:colOff>
      <xdr:row>75</xdr:row>
      <xdr:rowOff>71120</xdr:rowOff>
    </xdr:to>
    <xdr:sp macro="" textlink="">
      <xdr:nvSpPr>
        <xdr:cNvPr id="384" name="円/楕円 383"/>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81297</xdr:rowOff>
    </xdr:from>
    <xdr:ext cx="736600" cy="259045"/>
    <xdr:sp macro="" textlink="">
      <xdr:nvSpPr>
        <xdr:cNvPr id="385" name="テキスト ボックス 384"/>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86" name="円/楕円 385"/>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115587</xdr:rowOff>
    </xdr:from>
    <xdr:ext cx="762000" cy="259045"/>
    <xdr:sp macro="" textlink="">
      <xdr:nvSpPr>
        <xdr:cNvPr id="387" name="テキスト ボックス 386"/>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88" name="円/楕円 387"/>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89" name="テキスト ボックス 388"/>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0" name="円/楕円 389"/>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391" name="テキスト ボックス 390"/>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公債費と扶助費以外は経常収支比率が類似団体を上回っているため、全体的にも類似団体平均を超えているが、今後も引き続き経常経費の節減と一般財源の確保に努め低い水準を目指す。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133531</xdr:rowOff>
    </xdr:from>
    <xdr:to>
      <xdr:col>24</xdr:col>
      <xdr:colOff>31750</xdr:colOff>
      <xdr:row>78</xdr:row>
      <xdr:rowOff>133531</xdr:rowOff>
    </xdr:to>
    <xdr:cxnSp macro="">
      <xdr:nvCxnSpPr>
        <xdr:cNvPr id="426" name="直線コネクタ 425"/>
        <xdr:cNvCxnSpPr/>
      </xdr:nvCxnSpPr>
      <xdr:spPr>
        <a:xfrm>
          <a:off x="15671800" y="13506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133531</xdr:rowOff>
    </xdr:from>
    <xdr:to>
      <xdr:col>22</xdr:col>
      <xdr:colOff>565150</xdr:colOff>
      <xdr:row>79</xdr:row>
      <xdr:rowOff>43724</xdr:rowOff>
    </xdr:to>
    <xdr:cxnSp macro="">
      <xdr:nvCxnSpPr>
        <xdr:cNvPr id="429" name="直線コネクタ 428"/>
        <xdr:cNvCxnSpPr/>
      </xdr:nvCxnSpPr>
      <xdr:spPr>
        <a:xfrm flipV="1">
          <a:off x="14782800" y="135066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43724</xdr:rowOff>
    </xdr:from>
    <xdr:to>
      <xdr:col>21</xdr:col>
      <xdr:colOff>361950</xdr:colOff>
      <xdr:row>79</xdr:row>
      <xdr:rowOff>82913</xdr:rowOff>
    </xdr:to>
    <xdr:cxnSp macro="">
      <xdr:nvCxnSpPr>
        <xdr:cNvPr id="432" name="直線コネクタ 431"/>
        <xdr:cNvCxnSpPr/>
      </xdr:nvCxnSpPr>
      <xdr:spPr>
        <a:xfrm flipV="1">
          <a:off x="13893800" y="135882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37193</xdr:rowOff>
    </xdr:from>
    <xdr:to>
      <xdr:col>20</xdr:col>
      <xdr:colOff>158750</xdr:colOff>
      <xdr:row>79</xdr:row>
      <xdr:rowOff>82913</xdr:rowOff>
    </xdr:to>
    <xdr:cxnSp macro="">
      <xdr:nvCxnSpPr>
        <xdr:cNvPr id="435" name="直線コネクタ 434"/>
        <xdr:cNvCxnSpPr/>
      </xdr:nvCxnSpPr>
      <xdr:spPr>
        <a:xfrm>
          <a:off x="13004800" y="135817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82731</xdr:rowOff>
    </xdr:from>
    <xdr:to>
      <xdr:col>24</xdr:col>
      <xdr:colOff>82550</xdr:colOff>
      <xdr:row>79</xdr:row>
      <xdr:rowOff>12881</xdr:rowOff>
    </xdr:to>
    <xdr:sp macro="" textlink="">
      <xdr:nvSpPr>
        <xdr:cNvPr id="445" name="円/楕円 444"/>
        <xdr:cNvSpPr/>
      </xdr:nvSpPr>
      <xdr:spPr>
        <a:xfrm>
          <a:off x="164592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54808</xdr:rowOff>
    </xdr:from>
    <xdr:ext cx="762000" cy="259045"/>
    <xdr:sp macro="" textlink="">
      <xdr:nvSpPr>
        <xdr:cNvPr id="446" name="公債費以外該当値テキスト"/>
        <xdr:cNvSpPr txBox="1"/>
      </xdr:nvSpPr>
      <xdr:spPr>
        <a:xfrm>
          <a:off x="165989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82731</xdr:rowOff>
    </xdr:from>
    <xdr:to>
      <xdr:col>22</xdr:col>
      <xdr:colOff>615950</xdr:colOff>
      <xdr:row>79</xdr:row>
      <xdr:rowOff>12881</xdr:rowOff>
    </xdr:to>
    <xdr:sp macro="" textlink="">
      <xdr:nvSpPr>
        <xdr:cNvPr id="447" name="円/楕円 446"/>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169108</xdr:rowOff>
    </xdr:from>
    <xdr:ext cx="736600" cy="259045"/>
    <xdr:sp macro="" textlink="">
      <xdr:nvSpPr>
        <xdr:cNvPr id="448" name="テキスト ボックス 447"/>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164374</xdr:rowOff>
    </xdr:from>
    <xdr:to>
      <xdr:col>21</xdr:col>
      <xdr:colOff>412750</xdr:colOff>
      <xdr:row>79</xdr:row>
      <xdr:rowOff>94524</xdr:rowOff>
    </xdr:to>
    <xdr:sp macro="" textlink="">
      <xdr:nvSpPr>
        <xdr:cNvPr id="449" name="円/楕円 448"/>
        <xdr:cNvSpPr/>
      </xdr:nvSpPr>
      <xdr:spPr>
        <a:xfrm>
          <a:off x="14732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79301</xdr:rowOff>
    </xdr:from>
    <xdr:ext cx="762000" cy="259045"/>
    <xdr:sp macro="" textlink="">
      <xdr:nvSpPr>
        <xdr:cNvPr id="450" name="テキスト ボックス 449"/>
        <xdr:cNvSpPr txBox="1"/>
      </xdr:nvSpPr>
      <xdr:spPr>
        <a:xfrm>
          <a:off x="144018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32113</xdr:rowOff>
    </xdr:from>
    <xdr:to>
      <xdr:col>20</xdr:col>
      <xdr:colOff>209550</xdr:colOff>
      <xdr:row>79</xdr:row>
      <xdr:rowOff>133713</xdr:rowOff>
    </xdr:to>
    <xdr:sp macro="" textlink="">
      <xdr:nvSpPr>
        <xdr:cNvPr id="451" name="円/楕円 450"/>
        <xdr:cNvSpPr/>
      </xdr:nvSpPr>
      <xdr:spPr>
        <a:xfrm>
          <a:off x="138430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118490</xdr:rowOff>
    </xdr:from>
    <xdr:ext cx="762000" cy="259045"/>
    <xdr:sp macro="" textlink="">
      <xdr:nvSpPr>
        <xdr:cNvPr id="452" name="テキスト ボックス 451"/>
        <xdr:cNvSpPr txBox="1"/>
      </xdr:nvSpPr>
      <xdr:spPr>
        <a:xfrm>
          <a:off x="135128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157843</xdr:rowOff>
    </xdr:from>
    <xdr:to>
      <xdr:col>19</xdr:col>
      <xdr:colOff>6350</xdr:colOff>
      <xdr:row>79</xdr:row>
      <xdr:rowOff>87993</xdr:rowOff>
    </xdr:to>
    <xdr:sp macro="" textlink="">
      <xdr:nvSpPr>
        <xdr:cNvPr id="453" name="円/楕円 452"/>
        <xdr:cNvSpPr/>
      </xdr:nvSpPr>
      <xdr:spPr>
        <a:xfrm>
          <a:off x="12954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72770</xdr:rowOff>
    </xdr:from>
    <xdr:ext cx="762000" cy="259045"/>
    <xdr:sp macro="" textlink="">
      <xdr:nvSpPr>
        <xdr:cNvPr id="454" name="テキスト ボックス 453"/>
        <xdr:cNvSpPr txBox="1"/>
      </xdr:nvSpPr>
      <xdr:spPr>
        <a:xfrm>
          <a:off x="12623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群馬県片品村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53682</xdr:rowOff>
    </xdr:from>
    <xdr:to>
      <xdr:col>4</xdr:col>
      <xdr:colOff>1117600</xdr:colOff>
      <xdr:row>17</xdr:row>
      <xdr:rowOff>54343</xdr:rowOff>
    </xdr:to>
    <xdr:cxnSp macro="">
      <xdr:nvCxnSpPr>
        <xdr:cNvPr id="47" name="直線コネクタ 46"/>
        <xdr:cNvCxnSpPr/>
      </xdr:nvCxnSpPr>
      <xdr:spPr bwMode="auto">
        <a:xfrm flipV="1">
          <a:off x="5003800" y="3015957"/>
          <a:ext cx="6477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54343</xdr:rowOff>
    </xdr:from>
    <xdr:to>
      <xdr:col>4</xdr:col>
      <xdr:colOff>469900</xdr:colOff>
      <xdr:row>17</xdr:row>
      <xdr:rowOff>60567</xdr:rowOff>
    </xdr:to>
    <xdr:cxnSp macro="">
      <xdr:nvCxnSpPr>
        <xdr:cNvPr id="50" name="直線コネクタ 49"/>
        <xdr:cNvCxnSpPr/>
      </xdr:nvCxnSpPr>
      <xdr:spPr bwMode="auto">
        <a:xfrm flipV="1">
          <a:off x="4305300" y="3016618"/>
          <a:ext cx="698500" cy="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60567</xdr:rowOff>
    </xdr:from>
    <xdr:to>
      <xdr:col>3</xdr:col>
      <xdr:colOff>904875</xdr:colOff>
      <xdr:row>17</xdr:row>
      <xdr:rowOff>76553</xdr:rowOff>
    </xdr:to>
    <xdr:cxnSp macro="">
      <xdr:nvCxnSpPr>
        <xdr:cNvPr id="53" name="直線コネクタ 52"/>
        <xdr:cNvCxnSpPr/>
      </xdr:nvCxnSpPr>
      <xdr:spPr bwMode="auto">
        <a:xfrm flipV="1">
          <a:off x="3606800" y="3022842"/>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76542</xdr:rowOff>
    </xdr:from>
    <xdr:to>
      <xdr:col>3</xdr:col>
      <xdr:colOff>206375</xdr:colOff>
      <xdr:row>17</xdr:row>
      <xdr:rowOff>76553</xdr:rowOff>
    </xdr:to>
    <xdr:cxnSp macro="">
      <xdr:nvCxnSpPr>
        <xdr:cNvPr id="56" name="直線コネクタ 55"/>
        <xdr:cNvCxnSpPr/>
      </xdr:nvCxnSpPr>
      <xdr:spPr bwMode="auto">
        <a:xfrm>
          <a:off x="2908300" y="3038817"/>
          <a:ext cx="698500" cy="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2882</xdr:rowOff>
    </xdr:from>
    <xdr:to>
      <xdr:col>5</xdr:col>
      <xdr:colOff>34925</xdr:colOff>
      <xdr:row>17</xdr:row>
      <xdr:rowOff>104482</xdr:rowOff>
    </xdr:to>
    <xdr:sp macro="" textlink="">
      <xdr:nvSpPr>
        <xdr:cNvPr id="66" name="円/楕円 65"/>
        <xdr:cNvSpPr/>
      </xdr:nvSpPr>
      <xdr:spPr bwMode="auto">
        <a:xfrm>
          <a:off x="5600700" y="296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146409</xdr:rowOff>
    </xdr:from>
    <xdr:ext cx="762000" cy="259045"/>
    <xdr:sp macro="" textlink="">
      <xdr:nvSpPr>
        <xdr:cNvPr id="67" name="人口1人当たり決算額の推移該当値テキスト130"/>
        <xdr:cNvSpPr txBox="1"/>
      </xdr:nvSpPr>
      <xdr:spPr>
        <a:xfrm>
          <a:off x="5740400" y="293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202,906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3543</xdr:rowOff>
    </xdr:from>
    <xdr:to>
      <xdr:col>4</xdr:col>
      <xdr:colOff>520700</xdr:colOff>
      <xdr:row>17</xdr:row>
      <xdr:rowOff>105143</xdr:rowOff>
    </xdr:to>
    <xdr:sp macro="" textlink="">
      <xdr:nvSpPr>
        <xdr:cNvPr id="68" name="円/楕円 67"/>
        <xdr:cNvSpPr/>
      </xdr:nvSpPr>
      <xdr:spPr bwMode="auto">
        <a:xfrm>
          <a:off x="4953000" y="2965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89920</xdr:rowOff>
    </xdr:from>
    <xdr:ext cx="736600" cy="259045"/>
    <xdr:sp macro="" textlink="">
      <xdr:nvSpPr>
        <xdr:cNvPr id="69" name="テキスト ボックス 68"/>
        <xdr:cNvSpPr txBox="1"/>
      </xdr:nvSpPr>
      <xdr:spPr>
        <a:xfrm>
          <a:off x="4622800" y="3052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9767</xdr:rowOff>
    </xdr:from>
    <xdr:to>
      <xdr:col>3</xdr:col>
      <xdr:colOff>955675</xdr:colOff>
      <xdr:row>17</xdr:row>
      <xdr:rowOff>111367</xdr:rowOff>
    </xdr:to>
    <xdr:sp macro="" textlink="">
      <xdr:nvSpPr>
        <xdr:cNvPr id="70" name="円/楕円 69"/>
        <xdr:cNvSpPr/>
      </xdr:nvSpPr>
      <xdr:spPr bwMode="auto">
        <a:xfrm>
          <a:off x="4254500" y="297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96144</xdr:rowOff>
    </xdr:from>
    <xdr:ext cx="762000" cy="259045"/>
    <xdr:sp macro="" textlink="">
      <xdr:nvSpPr>
        <xdr:cNvPr id="71" name="テキスト ボックス 70"/>
        <xdr:cNvSpPr txBox="1"/>
      </xdr:nvSpPr>
      <xdr:spPr>
        <a:xfrm>
          <a:off x="3924300" y="30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25753</xdr:rowOff>
    </xdr:from>
    <xdr:to>
      <xdr:col>3</xdr:col>
      <xdr:colOff>257175</xdr:colOff>
      <xdr:row>17</xdr:row>
      <xdr:rowOff>127353</xdr:rowOff>
    </xdr:to>
    <xdr:sp macro="" textlink="">
      <xdr:nvSpPr>
        <xdr:cNvPr id="72" name="円/楕円 71"/>
        <xdr:cNvSpPr/>
      </xdr:nvSpPr>
      <xdr:spPr bwMode="auto">
        <a:xfrm>
          <a:off x="3556000" y="298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112130</xdr:rowOff>
    </xdr:from>
    <xdr:ext cx="762000" cy="259045"/>
    <xdr:sp macro="" textlink="">
      <xdr:nvSpPr>
        <xdr:cNvPr id="73" name="テキスト ボックス 72"/>
        <xdr:cNvSpPr txBox="1"/>
      </xdr:nvSpPr>
      <xdr:spPr>
        <a:xfrm>
          <a:off x="3225800" y="30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25742</xdr:rowOff>
    </xdr:from>
    <xdr:to>
      <xdr:col>2</xdr:col>
      <xdr:colOff>692150</xdr:colOff>
      <xdr:row>17</xdr:row>
      <xdr:rowOff>127342</xdr:rowOff>
    </xdr:to>
    <xdr:sp macro="" textlink="">
      <xdr:nvSpPr>
        <xdr:cNvPr id="74" name="円/楕円 73"/>
        <xdr:cNvSpPr/>
      </xdr:nvSpPr>
      <xdr:spPr bwMode="auto">
        <a:xfrm>
          <a:off x="2857500" y="298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112119</xdr:rowOff>
    </xdr:from>
    <xdr:ext cx="762000" cy="259045"/>
    <xdr:sp macro="" textlink="">
      <xdr:nvSpPr>
        <xdr:cNvPr id="75" name="テキスト ボックス 74"/>
        <xdr:cNvSpPr txBox="1"/>
      </xdr:nvSpPr>
      <xdr:spPr>
        <a:xfrm>
          <a:off x="2527300" y="30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32053</xdr:rowOff>
    </xdr:from>
    <xdr:to>
      <xdr:col>4</xdr:col>
      <xdr:colOff>1117600</xdr:colOff>
      <xdr:row>36</xdr:row>
      <xdr:rowOff>47255</xdr:rowOff>
    </xdr:to>
    <xdr:cxnSp macro="">
      <xdr:nvCxnSpPr>
        <xdr:cNvPr id="106" name="直線コネクタ 105"/>
        <xdr:cNvCxnSpPr/>
      </xdr:nvCxnSpPr>
      <xdr:spPr bwMode="auto">
        <a:xfrm flipV="1">
          <a:off x="5003800" y="6985303"/>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22836</xdr:rowOff>
    </xdr:from>
    <xdr:to>
      <xdr:col>4</xdr:col>
      <xdr:colOff>469900</xdr:colOff>
      <xdr:row>36</xdr:row>
      <xdr:rowOff>47255</xdr:rowOff>
    </xdr:to>
    <xdr:cxnSp macro="">
      <xdr:nvCxnSpPr>
        <xdr:cNvPr id="109" name="直線コネクタ 108"/>
        <xdr:cNvCxnSpPr/>
      </xdr:nvCxnSpPr>
      <xdr:spPr bwMode="auto">
        <a:xfrm>
          <a:off x="4305300" y="6976086"/>
          <a:ext cx="698500" cy="2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240669</xdr:rowOff>
    </xdr:from>
    <xdr:to>
      <xdr:col>3</xdr:col>
      <xdr:colOff>904875</xdr:colOff>
      <xdr:row>36</xdr:row>
      <xdr:rowOff>22836</xdr:rowOff>
    </xdr:to>
    <xdr:cxnSp macro="">
      <xdr:nvCxnSpPr>
        <xdr:cNvPr id="112" name="直線コネクタ 111"/>
        <xdr:cNvCxnSpPr/>
      </xdr:nvCxnSpPr>
      <xdr:spPr bwMode="auto">
        <a:xfrm>
          <a:off x="3606800" y="6851019"/>
          <a:ext cx="698500" cy="12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240669</xdr:rowOff>
    </xdr:from>
    <xdr:to>
      <xdr:col>3</xdr:col>
      <xdr:colOff>206375</xdr:colOff>
      <xdr:row>35</xdr:row>
      <xdr:rowOff>255976</xdr:rowOff>
    </xdr:to>
    <xdr:cxnSp macro="">
      <xdr:nvCxnSpPr>
        <xdr:cNvPr id="115" name="直線コネクタ 114"/>
        <xdr:cNvCxnSpPr/>
      </xdr:nvCxnSpPr>
      <xdr:spPr bwMode="auto">
        <a:xfrm flipV="1">
          <a:off x="2908300" y="6851019"/>
          <a:ext cx="698500" cy="1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324153</xdr:rowOff>
    </xdr:from>
    <xdr:to>
      <xdr:col>5</xdr:col>
      <xdr:colOff>34925</xdr:colOff>
      <xdr:row>36</xdr:row>
      <xdr:rowOff>82853</xdr:rowOff>
    </xdr:to>
    <xdr:sp macro="" textlink="">
      <xdr:nvSpPr>
        <xdr:cNvPr id="125" name="円/楕円 124"/>
        <xdr:cNvSpPr/>
      </xdr:nvSpPr>
      <xdr:spPr bwMode="auto">
        <a:xfrm>
          <a:off x="5600700" y="693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296230</xdr:rowOff>
    </xdr:from>
    <xdr:ext cx="762000" cy="259045"/>
    <xdr:sp macro="" textlink="">
      <xdr:nvSpPr>
        <xdr:cNvPr id="126" name="人口1人当たり決算額の推移該当値テキスト445"/>
        <xdr:cNvSpPr txBox="1"/>
      </xdr:nvSpPr>
      <xdr:spPr>
        <a:xfrm>
          <a:off x="5740400" y="690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339355</xdr:rowOff>
    </xdr:from>
    <xdr:to>
      <xdr:col>4</xdr:col>
      <xdr:colOff>520700</xdr:colOff>
      <xdr:row>36</xdr:row>
      <xdr:rowOff>98055</xdr:rowOff>
    </xdr:to>
    <xdr:sp macro="" textlink="">
      <xdr:nvSpPr>
        <xdr:cNvPr id="127" name="円/楕円 126"/>
        <xdr:cNvSpPr/>
      </xdr:nvSpPr>
      <xdr:spPr bwMode="auto">
        <a:xfrm>
          <a:off x="4953000" y="694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82832</xdr:rowOff>
    </xdr:from>
    <xdr:ext cx="736600" cy="259045"/>
    <xdr:sp macro="" textlink="">
      <xdr:nvSpPr>
        <xdr:cNvPr id="128" name="テキスト ボックス 127"/>
        <xdr:cNvSpPr txBox="1"/>
      </xdr:nvSpPr>
      <xdr:spPr>
        <a:xfrm>
          <a:off x="4622800" y="703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314936</xdr:rowOff>
    </xdr:from>
    <xdr:to>
      <xdr:col>3</xdr:col>
      <xdr:colOff>955675</xdr:colOff>
      <xdr:row>36</xdr:row>
      <xdr:rowOff>73636</xdr:rowOff>
    </xdr:to>
    <xdr:sp macro="" textlink="">
      <xdr:nvSpPr>
        <xdr:cNvPr id="129" name="円/楕円 128"/>
        <xdr:cNvSpPr/>
      </xdr:nvSpPr>
      <xdr:spPr bwMode="auto">
        <a:xfrm>
          <a:off x="4254500" y="69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58413</xdr:rowOff>
    </xdr:from>
    <xdr:ext cx="762000" cy="259045"/>
    <xdr:sp macro="" textlink="">
      <xdr:nvSpPr>
        <xdr:cNvPr id="130" name="テキスト ボックス 129"/>
        <xdr:cNvSpPr txBox="1"/>
      </xdr:nvSpPr>
      <xdr:spPr>
        <a:xfrm>
          <a:off x="3924300" y="701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189869</xdr:rowOff>
    </xdr:from>
    <xdr:to>
      <xdr:col>3</xdr:col>
      <xdr:colOff>257175</xdr:colOff>
      <xdr:row>35</xdr:row>
      <xdr:rowOff>291469</xdr:rowOff>
    </xdr:to>
    <xdr:sp macro="" textlink="">
      <xdr:nvSpPr>
        <xdr:cNvPr id="131" name="円/楕円 130"/>
        <xdr:cNvSpPr/>
      </xdr:nvSpPr>
      <xdr:spPr bwMode="auto">
        <a:xfrm>
          <a:off x="3556000" y="680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276246</xdr:rowOff>
    </xdr:from>
    <xdr:ext cx="762000" cy="259045"/>
    <xdr:sp macro="" textlink="">
      <xdr:nvSpPr>
        <xdr:cNvPr id="132" name="テキスト ボックス 131"/>
        <xdr:cNvSpPr txBox="1"/>
      </xdr:nvSpPr>
      <xdr:spPr>
        <a:xfrm>
          <a:off x="3225800" y="688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205176</xdr:rowOff>
    </xdr:from>
    <xdr:to>
      <xdr:col>2</xdr:col>
      <xdr:colOff>692150</xdr:colOff>
      <xdr:row>35</xdr:row>
      <xdr:rowOff>306776</xdr:rowOff>
    </xdr:to>
    <xdr:sp macro="" textlink="">
      <xdr:nvSpPr>
        <xdr:cNvPr id="133" name="円/楕円 132"/>
        <xdr:cNvSpPr/>
      </xdr:nvSpPr>
      <xdr:spPr bwMode="auto">
        <a:xfrm>
          <a:off x="2857500" y="681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291553</xdr:rowOff>
    </xdr:from>
    <xdr:ext cx="762000" cy="259045"/>
    <xdr:sp macro="" textlink="">
      <xdr:nvSpPr>
        <xdr:cNvPr id="134" name="テキスト ボックス 133"/>
        <xdr:cNvSpPr txBox="1"/>
      </xdr:nvSpPr>
      <xdr:spPr>
        <a:xfrm>
          <a:off x="2527300" y="690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4,629
4,614
391.76
4,978,685
4,723,665
209,555
2,710,293
4,252,273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119528</xdr:rowOff>
    </xdr:from>
    <xdr:to>
      <xdr:col>6</xdr:col>
      <xdr:colOff>511175</xdr:colOff>
      <xdr:row>38</xdr:row>
      <xdr:rowOff>124106</xdr:rowOff>
    </xdr:to>
    <xdr:cxnSp macro="">
      <xdr:nvCxnSpPr>
        <xdr:cNvPr id="63" name="直線コネクタ 62"/>
        <xdr:cNvCxnSpPr/>
      </xdr:nvCxnSpPr>
      <xdr:spPr>
        <a:xfrm flipV="1">
          <a:off x="3797300" y="6634628"/>
          <a:ext cx="8382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124106</xdr:rowOff>
    </xdr:from>
    <xdr:to>
      <xdr:col>5</xdr:col>
      <xdr:colOff>358775</xdr:colOff>
      <xdr:row>38</xdr:row>
      <xdr:rowOff>134579</xdr:rowOff>
    </xdr:to>
    <xdr:cxnSp macro="">
      <xdr:nvCxnSpPr>
        <xdr:cNvPr id="66" name="直線コネクタ 65"/>
        <xdr:cNvCxnSpPr/>
      </xdr:nvCxnSpPr>
      <xdr:spPr>
        <a:xfrm flipV="1">
          <a:off x="2908300" y="6639206"/>
          <a:ext cx="8890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134579</xdr:rowOff>
    </xdr:from>
    <xdr:to>
      <xdr:col>4</xdr:col>
      <xdr:colOff>155575</xdr:colOff>
      <xdr:row>38</xdr:row>
      <xdr:rowOff>163190</xdr:rowOff>
    </xdr:to>
    <xdr:cxnSp macro="">
      <xdr:nvCxnSpPr>
        <xdr:cNvPr id="69" name="直線コネクタ 68"/>
        <xdr:cNvCxnSpPr/>
      </xdr:nvCxnSpPr>
      <xdr:spPr>
        <a:xfrm flipV="1">
          <a:off x="2019300" y="6649679"/>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119662</xdr:rowOff>
    </xdr:from>
    <xdr:to>
      <xdr:col>2</xdr:col>
      <xdr:colOff>638175</xdr:colOff>
      <xdr:row>38</xdr:row>
      <xdr:rowOff>163190</xdr:rowOff>
    </xdr:to>
    <xdr:cxnSp macro="">
      <xdr:nvCxnSpPr>
        <xdr:cNvPr id="72" name="直線コネクタ 71"/>
        <xdr:cNvCxnSpPr/>
      </xdr:nvCxnSpPr>
      <xdr:spPr>
        <a:xfrm>
          <a:off x="1130300" y="6634762"/>
          <a:ext cx="889000" cy="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68728</xdr:rowOff>
    </xdr:from>
    <xdr:to>
      <xdr:col>6</xdr:col>
      <xdr:colOff>561975</xdr:colOff>
      <xdr:row>38</xdr:row>
      <xdr:rowOff>170328</xdr:rowOff>
    </xdr:to>
    <xdr:sp macro="" textlink="">
      <xdr:nvSpPr>
        <xdr:cNvPr id="82" name="円/楕円 81"/>
        <xdr:cNvSpPr/>
      </xdr:nvSpPr>
      <xdr:spPr>
        <a:xfrm>
          <a:off x="4584700" y="65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47155</xdr:rowOff>
    </xdr:from>
    <xdr:ext cx="599010" cy="259045"/>
    <xdr:sp macro="" textlink="">
      <xdr:nvSpPr>
        <xdr:cNvPr id="83" name="人件費該当値テキスト"/>
        <xdr:cNvSpPr txBox="1"/>
      </xdr:nvSpPr>
      <xdr:spPr>
        <a:xfrm>
          <a:off x="4686300" y="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146,177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73306</xdr:rowOff>
    </xdr:from>
    <xdr:to>
      <xdr:col>5</xdr:col>
      <xdr:colOff>409575</xdr:colOff>
      <xdr:row>39</xdr:row>
      <xdr:rowOff>3456</xdr:rowOff>
    </xdr:to>
    <xdr:sp macro="" textlink="">
      <xdr:nvSpPr>
        <xdr:cNvPr id="84" name="円/楕円 83"/>
        <xdr:cNvSpPr/>
      </xdr:nvSpPr>
      <xdr:spPr>
        <a:xfrm>
          <a:off x="3746500" y="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166033</xdr:rowOff>
    </xdr:from>
    <xdr:ext cx="599010" cy="259045"/>
    <xdr:sp macro="" textlink="">
      <xdr:nvSpPr>
        <xdr:cNvPr id="85" name="テキスト ボックス 84"/>
        <xdr:cNvSpPr txBox="1"/>
      </xdr:nvSpPr>
      <xdr:spPr>
        <a:xfrm>
          <a:off x="3497794" y="668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83779</xdr:rowOff>
    </xdr:from>
    <xdr:to>
      <xdr:col>4</xdr:col>
      <xdr:colOff>206375</xdr:colOff>
      <xdr:row>39</xdr:row>
      <xdr:rowOff>13929</xdr:rowOff>
    </xdr:to>
    <xdr:sp macro="" textlink="">
      <xdr:nvSpPr>
        <xdr:cNvPr id="86" name="円/楕円 85"/>
        <xdr:cNvSpPr/>
      </xdr:nvSpPr>
      <xdr:spPr>
        <a:xfrm>
          <a:off x="2857500" y="65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5056</xdr:rowOff>
    </xdr:from>
    <xdr:ext cx="599010" cy="259045"/>
    <xdr:sp macro="" textlink="">
      <xdr:nvSpPr>
        <xdr:cNvPr id="87" name="テキスト ボックス 86"/>
        <xdr:cNvSpPr txBox="1"/>
      </xdr:nvSpPr>
      <xdr:spPr>
        <a:xfrm>
          <a:off x="2608794" y="66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112390</xdr:rowOff>
    </xdr:from>
    <xdr:to>
      <xdr:col>3</xdr:col>
      <xdr:colOff>3175</xdr:colOff>
      <xdr:row>39</xdr:row>
      <xdr:rowOff>42540</xdr:rowOff>
    </xdr:to>
    <xdr:sp macro="" textlink="">
      <xdr:nvSpPr>
        <xdr:cNvPr id="88" name="円/楕円 87"/>
        <xdr:cNvSpPr/>
      </xdr:nvSpPr>
      <xdr:spPr>
        <a:xfrm>
          <a:off x="1968500" y="66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33667</xdr:rowOff>
    </xdr:from>
    <xdr:ext cx="599010" cy="259045"/>
    <xdr:sp macro="" textlink="">
      <xdr:nvSpPr>
        <xdr:cNvPr id="89" name="テキスト ボックス 88"/>
        <xdr:cNvSpPr txBox="1"/>
      </xdr:nvSpPr>
      <xdr:spPr>
        <a:xfrm>
          <a:off x="1719794" y="67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68862</xdr:rowOff>
    </xdr:from>
    <xdr:to>
      <xdr:col>1</xdr:col>
      <xdr:colOff>485775</xdr:colOff>
      <xdr:row>38</xdr:row>
      <xdr:rowOff>170462</xdr:rowOff>
    </xdr:to>
    <xdr:sp macro="" textlink="">
      <xdr:nvSpPr>
        <xdr:cNvPr id="90" name="円/楕円 89"/>
        <xdr:cNvSpPr/>
      </xdr:nvSpPr>
      <xdr:spPr>
        <a:xfrm>
          <a:off x="1079500" y="65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161589</xdr:rowOff>
    </xdr:from>
    <xdr:ext cx="599010" cy="259045"/>
    <xdr:sp macro="" textlink="">
      <xdr:nvSpPr>
        <xdr:cNvPr id="91" name="テキスト ボックス 90"/>
        <xdr:cNvSpPr txBox="1"/>
      </xdr:nvSpPr>
      <xdr:spPr>
        <a:xfrm>
          <a:off x="830794" y="667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152046</xdr:rowOff>
    </xdr:from>
    <xdr:to>
      <xdr:col>6</xdr:col>
      <xdr:colOff>511175</xdr:colOff>
      <xdr:row>58</xdr:row>
      <xdr:rowOff>38367</xdr:rowOff>
    </xdr:to>
    <xdr:cxnSp macro="">
      <xdr:nvCxnSpPr>
        <xdr:cNvPr id="122" name="直線コネクタ 121"/>
        <xdr:cNvCxnSpPr/>
      </xdr:nvCxnSpPr>
      <xdr:spPr>
        <a:xfrm flipV="1">
          <a:off x="3797300" y="9924696"/>
          <a:ext cx="8382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38367</xdr:rowOff>
    </xdr:from>
    <xdr:to>
      <xdr:col>5</xdr:col>
      <xdr:colOff>358775</xdr:colOff>
      <xdr:row>58</xdr:row>
      <xdr:rowOff>56579</xdr:rowOff>
    </xdr:to>
    <xdr:cxnSp macro="">
      <xdr:nvCxnSpPr>
        <xdr:cNvPr id="125" name="直線コネクタ 124"/>
        <xdr:cNvCxnSpPr/>
      </xdr:nvCxnSpPr>
      <xdr:spPr>
        <a:xfrm flipV="1">
          <a:off x="2908300" y="9982467"/>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56579</xdr:rowOff>
    </xdr:from>
    <xdr:to>
      <xdr:col>4</xdr:col>
      <xdr:colOff>155575</xdr:colOff>
      <xdr:row>58</xdr:row>
      <xdr:rowOff>96150</xdr:rowOff>
    </xdr:to>
    <xdr:cxnSp macro="">
      <xdr:nvCxnSpPr>
        <xdr:cNvPr id="128" name="直線コネクタ 127"/>
        <xdr:cNvCxnSpPr/>
      </xdr:nvCxnSpPr>
      <xdr:spPr>
        <a:xfrm flipV="1">
          <a:off x="2019300" y="10000679"/>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96150</xdr:rowOff>
    </xdr:from>
    <xdr:to>
      <xdr:col>2</xdr:col>
      <xdr:colOff>638175</xdr:colOff>
      <xdr:row>58</xdr:row>
      <xdr:rowOff>108292</xdr:rowOff>
    </xdr:to>
    <xdr:cxnSp macro="">
      <xdr:nvCxnSpPr>
        <xdr:cNvPr id="131" name="直線コネクタ 130"/>
        <xdr:cNvCxnSpPr/>
      </xdr:nvCxnSpPr>
      <xdr:spPr>
        <a:xfrm flipV="1">
          <a:off x="1130300" y="10040250"/>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101246</xdr:rowOff>
    </xdr:from>
    <xdr:to>
      <xdr:col>6</xdr:col>
      <xdr:colOff>561975</xdr:colOff>
      <xdr:row>58</xdr:row>
      <xdr:rowOff>31396</xdr:rowOff>
    </xdr:to>
    <xdr:sp macro="" textlink="">
      <xdr:nvSpPr>
        <xdr:cNvPr id="141" name="円/楕円 140"/>
        <xdr:cNvSpPr/>
      </xdr:nvSpPr>
      <xdr:spPr>
        <a:xfrm>
          <a:off x="4584700" y="98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79673</xdr:rowOff>
    </xdr:from>
    <xdr:ext cx="599010" cy="259045"/>
    <xdr:sp macro="" textlink="">
      <xdr:nvSpPr>
        <xdr:cNvPr id="142" name="物件費該当値テキスト"/>
        <xdr:cNvSpPr txBox="1"/>
      </xdr:nvSpPr>
      <xdr:spPr>
        <a:xfrm>
          <a:off x="4686300" y="985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159017</xdr:rowOff>
    </xdr:from>
    <xdr:to>
      <xdr:col>5</xdr:col>
      <xdr:colOff>409575</xdr:colOff>
      <xdr:row>58</xdr:row>
      <xdr:rowOff>89167</xdr:rowOff>
    </xdr:to>
    <xdr:sp macro="" textlink="">
      <xdr:nvSpPr>
        <xdr:cNvPr id="143" name="円/楕円 142"/>
        <xdr:cNvSpPr/>
      </xdr:nvSpPr>
      <xdr:spPr>
        <a:xfrm>
          <a:off x="3746500" y="99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80294</xdr:rowOff>
    </xdr:from>
    <xdr:ext cx="599010" cy="259045"/>
    <xdr:sp macro="" textlink="">
      <xdr:nvSpPr>
        <xdr:cNvPr id="144" name="テキスト ボックス 143"/>
        <xdr:cNvSpPr txBox="1"/>
      </xdr:nvSpPr>
      <xdr:spPr>
        <a:xfrm>
          <a:off x="3497794" y="100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5779</xdr:rowOff>
    </xdr:from>
    <xdr:to>
      <xdr:col>4</xdr:col>
      <xdr:colOff>206375</xdr:colOff>
      <xdr:row>58</xdr:row>
      <xdr:rowOff>107379</xdr:rowOff>
    </xdr:to>
    <xdr:sp macro="" textlink="">
      <xdr:nvSpPr>
        <xdr:cNvPr id="145" name="円/楕円 144"/>
        <xdr:cNvSpPr/>
      </xdr:nvSpPr>
      <xdr:spPr>
        <a:xfrm>
          <a:off x="2857500" y="99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98506</xdr:rowOff>
    </xdr:from>
    <xdr:ext cx="599010" cy="259045"/>
    <xdr:sp macro="" textlink="">
      <xdr:nvSpPr>
        <xdr:cNvPr id="146" name="テキスト ボックス 145"/>
        <xdr:cNvSpPr txBox="1"/>
      </xdr:nvSpPr>
      <xdr:spPr>
        <a:xfrm>
          <a:off x="2608794" y="1004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45350</xdr:rowOff>
    </xdr:from>
    <xdr:to>
      <xdr:col>3</xdr:col>
      <xdr:colOff>3175</xdr:colOff>
      <xdr:row>58</xdr:row>
      <xdr:rowOff>146950</xdr:rowOff>
    </xdr:to>
    <xdr:sp macro="" textlink="">
      <xdr:nvSpPr>
        <xdr:cNvPr id="147" name="円/楕円 146"/>
        <xdr:cNvSpPr/>
      </xdr:nvSpPr>
      <xdr:spPr>
        <a:xfrm>
          <a:off x="1968500" y="99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138077</xdr:rowOff>
    </xdr:from>
    <xdr:ext cx="599010" cy="259045"/>
    <xdr:sp macro="" textlink="">
      <xdr:nvSpPr>
        <xdr:cNvPr id="148" name="テキスト ボックス 147"/>
        <xdr:cNvSpPr txBox="1"/>
      </xdr:nvSpPr>
      <xdr:spPr>
        <a:xfrm>
          <a:off x="1719794" y="1008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57492</xdr:rowOff>
    </xdr:from>
    <xdr:to>
      <xdr:col>1</xdr:col>
      <xdr:colOff>485775</xdr:colOff>
      <xdr:row>58</xdr:row>
      <xdr:rowOff>159092</xdr:rowOff>
    </xdr:to>
    <xdr:sp macro="" textlink="">
      <xdr:nvSpPr>
        <xdr:cNvPr id="149" name="円/楕円 148"/>
        <xdr:cNvSpPr/>
      </xdr:nvSpPr>
      <xdr:spPr>
        <a:xfrm>
          <a:off x="1079500" y="100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150219</xdr:rowOff>
    </xdr:from>
    <xdr:ext cx="534377" cy="259045"/>
    <xdr:sp macro="" textlink="">
      <xdr:nvSpPr>
        <xdr:cNvPr id="150" name="テキスト ボックス 149"/>
        <xdr:cNvSpPr txBox="1"/>
      </xdr:nvSpPr>
      <xdr:spPr>
        <a:xfrm>
          <a:off x="863111" y="100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11418</xdr:rowOff>
    </xdr:from>
    <xdr:to>
      <xdr:col>6</xdr:col>
      <xdr:colOff>511175</xdr:colOff>
      <xdr:row>78</xdr:row>
      <xdr:rowOff>36703</xdr:rowOff>
    </xdr:to>
    <xdr:cxnSp macro="">
      <xdr:nvCxnSpPr>
        <xdr:cNvPr id="179" name="直線コネクタ 178"/>
        <xdr:cNvCxnSpPr/>
      </xdr:nvCxnSpPr>
      <xdr:spPr>
        <a:xfrm>
          <a:off x="3797300" y="13384518"/>
          <a:ext cx="8382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11418</xdr:rowOff>
    </xdr:from>
    <xdr:to>
      <xdr:col>5</xdr:col>
      <xdr:colOff>358775</xdr:colOff>
      <xdr:row>78</xdr:row>
      <xdr:rowOff>67602</xdr:rowOff>
    </xdr:to>
    <xdr:cxnSp macro="">
      <xdr:nvCxnSpPr>
        <xdr:cNvPr id="182" name="直線コネクタ 181"/>
        <xdr:cNvCxnSpPr/>
      </xdr:nvCxnSpPr>
      <xdr:spPr>
        <a:xfrm flipV="1">
          <a:off x="2908300" y="13384518"/>
          <a:ext cx="8890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67602</xdr:rowOff>
    </xdr:from>
    <xdr:to>
      <xdr:col>4</xdr:col>
      <xdr:colOff>155575</xdr:colOff>
      <xdr:row>78</xdr:row>
      <xdr:rowOff>81014</xdr:rowOff>
    </xdr:to>
    <xdr:cxnSp macro="">
      <xdr:nvCxnSpPr>
        <xdr:cNvPr id="185" name="直線コネクタ 184"/>
        <xdr:cNvCxnSpPr/>
      </xdr:nvCxnSpPr>
      <xdr:spPr>
        <a:xfrm flipV="1">
          <a:off x="2019300" y="13440702"/>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81014</xdr:rowOff>
    </xdr:from>
    <xdr:to>
      <xdr:col>2</xdr:col>
      <xdr:colOff>638175</xdr:colOff>
      <xdr:row>78</xdr:row>
      <xdr:rowOff>102539</xdr:rowOff>
    </xdr:to>
    <xdr:cxnSp macro="">
      <xdr:nvCxnSpPr>
        <xdr:cNvPr id="188" name="直線コネクタ 187"/>
        <xdr:cNvCxnSpPr/>
      </xdr:nvCxnSpPr>
      <xdr:spPr>
        <a:xfrm flipV="1">
          <a:off x="1130300" y="13454114"/>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157353</xdr:rowOff>
    </xdr:from>
    <xdr:to>
      <xdr:col>6</xdr:col>
      <xdr:colOff>561975</xdr:colOff>
      <xdr:row>78</xdr:row>
      <xdr:rowOff>87503</xdr:rowOff>
    </xdr:to>
    <xdr:sp macro="" textlink="">
      <xdr:nvSpPr>
        <xdr:cNvPr id="198" name="円/楕円 197"/>
        <xdr:cNvSpPr/>
      </xdr:nvSpPr>
      <xdr:spPr>
        <a:xfrm>
          <a:off x="4584700" y="133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135780</xdr:rowOff>
    </xdr:from>
    <xdr:ext cx="534377" cy="259045"/>
    <xdr:sp macro="" textlink="">
      <xdr:nvSpPr>
        <xdr:cNvPr id="199" name="維持補修費該当値テキスト"/>
        <xdr:cNvSpPr txBox="1"/>
      </xdr:nvSpPr>
      <xdr:spPr>
        <a:xfrm>
          <a:off x="4686300" y="133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132068</xdr:rowOff>
    </xdr:from>
    <xdr:to>
      <xdr:col>5</xdr:col>
      <xdr:colOff>409575</xdr:colOff>
      <xdr:row>78</xdr:row>
      <xdr:rowOff>62218</xdr:rowOff>
    </xdr:to>
    <xdr:sp macro="" textlink="">
      <xdr:nvSpPr>
        <xdr:cNvPr id="200" name="円/楕円 199"/>
        <xdr:cNvSpPr/>
      </xdr:nvSpPr>
      <xdr:spPr>
        <a:xfrm>
          <a:off x="3746500" y="13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53345</xdr:rowOff>
    </xdr:from>
    <xdr:ext cx="534377" cy="259045"/>
    <xdr:sp macro="" textlink="">
      <xdr:nvSpPr>
        <xdr:cNvPr id="201" name="テキスト ボックス 200"/>
        <xdr:cNvSpPr txBox="1"/>
      </xdr:nvSpPr>
      <xdr:spPr>
        <a:xfrm>
          <a:off x="3530111" y="134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16802</xdr:rowOff>
    </xdr:from>
    <xdr:to>
      <xdr:col>4</xdr:col>
      <xdr:colOff>206375</xdr:colOff>
      <xdr:row>78</xdr:row>
      <xdr:rowOff>118402</xdr:rowOff>
    </xdr:to>
    <xdr:sp macro="" textlink="">
      <xdr:nvSpPr>
        <xdr:cNvPr id="202" name="円/楕円 201"/>
        <xdr:cNvSpPr/>
      </xdr:nvSpPr>
      <xdr:spPr>
        <a:xfrm>
          <a:off x="2857500" y="133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109529</xdr:rowOff>
    </xdr:from>
    <xdr:ext cx="534377" cy="259045"/>
    <xdr:sp macro="" textlink="">
      <xdr:nvSpPr>
        <xdr:cNvPr id="203" name="テキスト ボックス 202"/>
        <xdr:cNvSpPr txBox="1"/>
      </xdr:nvSpPr>
      <xdr:spPr>
        <a:xfrm>
          <a:off x="2641111" y="134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30214</xdr:rowOff>
    </xdr:from>
    <xdr:to>
      <xdr:col>3</xdr:col>
      <xdr:colOff>3175</xdr:colOff>
      <xdr:row>78</xdr:row>
      <xdr:rowOff>131814</xdr:rowOff>
    </xdr:to>
    <xdr:sp macro="" textlink="">
      <xdr:nvSpPr>
        <xdr:cNvPr id="204" name="円/楕円 203"/>
        <xdr:cNvSpPr/>
      </xdr:nvSpPr>
      <xdr:spPr>
        <a:xfrm>
          <a:off x="1968500" y="13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122941</xdr:rowOff>
    </xdr:from>
    <xdr:ext cx="534377" cy="259045"/>
    <xdr:sp macro="" textlink="">
      <xdr:nvSpPr>
        <xdr:cNvPr id="205" name="テキスト ボックス 204"/>
        <xdr:cNvSpPr txBox="1"/>
      </xdr:nvSpPr>
      <xdr:spPr>
        <a:xfrm>
          <a:off x="1752111" y="134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51739</xdr:rowOff>
    </xdr:from>
    <xdr:to>
      <xdr:col>1</xdr:col>
      <xdr:colOff>485775</xdr:colOff>
      <xdr:row>78</xdr:row>
      <xdr:rowOff>153339</xdr:rowOff>
    </xdr:to>
    <xdr:sp macro="" textlink="">
      <xdr:nvSpPr>
        <xdr:cNvPr id="206" name="円/楕円 205"/>
        <xdr:cNvSpPr/>
      </xdr:nvSpPr>
      <xdr:spPr>
        <a:xfrm>
          <a:off x="1079500" y="134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144466</xdr:rowOff>
    </xdr:from>
    <xdr:ext cx="469744" cy="259045"/>
    <xdr:sp macro="" textlink="">
      <xdr:nvSpPr>
        <xdr:cNvPr id="207" name="テキスト ボックス 206"/>
        <xdr:cNvSpPr txBox="1"/>
      </xdr:nvSpPr>
      <xdr:spPr>
        <a:xfrm>
          <a:off x="895427" y="135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135759</xdr:rowOff>
    </xdr:from>
    <xdr:to>
      <xdr:col>6</xdr:col>
      <xdr:colOff>511175</xdr:colOff>
      <xdr:row>99</xdr:row>
      <xdr:rowOff>22123</xdr:rowOff>
    </xdr:to>
    <xdr:cxnSp macro="">
      <xdr:nvCxnSpPr>
        <xdr:cNvPr id="239" name="直線コネクタ 238"/>
        <xdr:cNvCxnSpPr/>
      </xdr:nvCxnSpPr>
      <xdr:spPr>
        <a:xfrm flipV="1">
          <a:off x="3797300" y="16937859"/>
          <a:ext cx="8382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5229</xdr:rowOff>
    </xdr:from>
    <xdr:to>
      <xdr:col>5</xdr:col>
      <xdr:colOff>358775</xdr:colOff>
      <xdr:row>99</xdr:row>
      <xdr:rowOff>22123</xdr:rowOff>
    </xdr:to>
    <xdr:cxnSp macro="">
      <xdr:nvCxnSpPr>
        <xdr:cNvPr id="242" name="直線コネクタ 241"/>
        <xdr:cNvCxnSpPr/>
      </xdr:nvCxnSpPr>
      <xdr:spPr>
        <a:xfrm>
          <a:off x="2908300" y="16978779"/>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5229</xdr:rowOff>
    </xdr:from>
    <xdr:to>
      <xdr:col>4</xdr:col>
      <xdr:colOff>155575</xdr:colOff>
      <xdr:row>99</xdr:row>
      <xdr:rowOff>28166</xdr:rowOff>
    </xdr:to>
    <xdr:cxnSp macro="">
      <xdr:nvCxnSpPr>
        <xdr:cNvPr id="245" name="直線コネクタ 244"/>
        <xdr:cNvCxnSpPr/>
      </xdr:nvCxnSpPr>
      <xdr:spPr>
        <a:xfrm flipV="1">
          <a:off x="2019300" y="16978779"/>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9779</xdr:rowOff>
    </xdr:from>
    <xdr:to>
      <xdr:col>2</xdr:col>
      <xdr:colOff>638175</xdr:colOff>
      <xdr:row>99</xdr:row>
      <xdr:rowOff>28166</xdr:rowOff>
    </xdr:to>
    <xdr:cxnSp macro="">
      <xdr:nvCxnSpPr>
        <xdr:cNvPr id="248" name="直線コネクタ 247"/>
        <xdr:cNvCxnSpPr/>
      </xdr:nvCxnSpPr>
      <xdr:spPr>
        <a:xfrm>
          <a:off x="1130300" y="16983329"/>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84959</xdr:rowOff>
    </xdr:from>
    <xdr:to>
      <xdr:col>6</xdr:col>
      <xdr:colOff>561975</xdr:colOff>
      <xdr:row>99</xdr:row>
      <xdr:rowOff>15109</xdr:rowOff>
    </xdr:to>
    <xdr:sp macro="" textlink="">
      <xdr:nvSpPr>
        <xdr:cNvPr id="258" name="円/楕円 257"/>
        <xdr:cNvSpPr/>
      </xdr:nvSpPr>
      <xdr:spPr>
        <a:xfrm>
          <a:off x="4584700" y="168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63386</xdr:rowOff>
    </xdr:from>
    <xdr:ext cx="534377" cy="259045"/>
    <xdr:sp macro="" textlink="">
      <xdr:nvSpPr>
        <xdr:cNvPr id="259" name="扶助費該当値テキスト"/>
        <xdr:cNvSpPr txBox="1"/>
      </xdr:nvSpPr>
      <xdr:spPr>
        <a:xfrm>
          <a:off x="4686300" y="168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142773</xdr:rowOff>
    </xdr:from>
    <xdr:to>
      <xdr:col>5</xdr:col>
      <xdr:colOff>409575</xdr:colOff>
      <xdr:row>99</xdr:row>
      <xdr:rowOff>72923</xdr:rowOff>
    </xdr:to>
    <xdr:sp macro="" textlink="">
      <xdr:nvSpPr>
        <xdr:cNvPr id="260" name="円/楕円 259"/>
        <xdr:cNvSpPr/>
      </xdr:nvSpPr>
      <xdr:spPr>
        <a:xfrm>
          <a:off x="3746500" y="169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64050</xdr:rowOff>
    </xdr:from>
    <xdr:ext cx="534377" cy="259045"/>
    <xdr:sp macro="" textlink="">
      <xdr:nvSpPr>
        <xdr:cNvPr id="261" name="テキスト ボックス 260"/>
        <xdr:cNvSpPr txBox="1"/>
      </xdr:nvSpPr>
      <xdr:spPr>
        <a:xfrm>
          <a:off x="3530111" y="1703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125879</xdr:rowOff>
    </xdr:from>
    <xdr:to>
      <xdr:col>4</xdr:col>
      <xdr:colOff>206375</xdr:colOff>
      <xdr:row>99</xdr:row>
      <xdr:rowOff>56029</xdr:rowOff>
    </xdr:to>
    <xdr:sp macro="" textlink="">
      <xdr:nvSpPr>
        <xdr:cNvPr id="262" name="円/楕円 261"/>
        <xdr:cNvSpPr/>
      </xdr:nvSpPr>
      <xdr:spPr>
        <a:xfrm>
          <a:off x="2857500" y="16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47156</xdr:rowOff>
    </xdr:from>
    <xdr:ext cx="534377" cy="259045"/>
    <xdr:sp macro="" textlink="">
      <xdr:nvSpPr>
        <xdr:cNvPr id="263" name="テキスト ボックス 262"/>
        <xdr:cNvSpPr txBox="1"/>
      </xdr:nvSpPr>
      <xdr:spPr>
        <a:xfrm>
          <a:off x="2641111" y="170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148816</xdr:rowOff>
    </xdr:from>
    <xdr:to>
      <xdr:col>3</xdr:col>
      <xdr:colOff>3175</xdr:colOff>
      <xdr:row>99</xdr:row>
      <xdr:rowOff>78966</xdr:rowOff>
    </xdr:to>
    <xdr:sp macro="" textlink="">
      <xdr:nvSpPr>
        <xdr:cNvPr id="264" name="円/楕円 263"/>
        <xdr:cNvSpPr/>
      </xdr:nvSpPr>
      <xdr:spPr>
        <a:xfrm>
          <a:off x="1968500" y="169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70093</xdr:rowOff>
    </xdr:from>
    <xdr:ext cx="534377" cy="259045"/>
    <xdr:sp macro="" textlink="">
      <xdr:nvSpPr>
        <xdr:cNvPr id="265" name="テキスト ボックス 264"/>
        <xdr:cNvSpPr txBox="1"/>
      </xdr:nvSpPr>
      <xdr:spPr>
        <a:xfrm>
          <a:off x="1752111" y="170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130429</xdr:rowOff>
    </xdr:from>
    <xdr:to>
      <xdr:col>1</xdr:col>
      <xdr:colOff>485775</xdr:colOff>
      <xdr:row>99</xdr:row>
      <xdr:rowOff>60579</xdr:rowOff>
    </xdr:to>
    <xdr:sp macro="" textlink="">
      <xdr:nvSpPr>
        <xdr:cNvPr id="266" name="円/楕円 265"/>
        <xdr:cNvSpPr/>
      </xdr:nvSpPr>
      <xdr:spPr>
        <a:xfrm>
          <a:off x="1079500" y="169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51706</xdr:rowOff>
    </xdr:from>
    <xdr:ext cx="534377" cy="259045"/>
    <xdr:sp macro="" textlink="">
      <xdr:nvSpPr>
        <xdr:cNvPr id="267" name="テキスト ボックス 266"/>
        <xdr:cNvSpPr txBox="1"/>
      </xdr:nvSpPr>
      <xdr:spPr>
        <a:xfrm>
          <a:off x="863111" y="170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81466</xdr:rowOff>
    </xdr:from>
    <xdr:to>
      <xdr:col>15</xdr:col>
      <xdr:colOff>180975</xdr:colOff>
      <xdr:row>36</xdr:row>
      <xdr:rowOff>116513</xdr:rowOff>
    </xdr:to>
    <xdr:cxnSp macro="">
      <xdr:nvCxnSpPr>
        <xdr:cNvPr id="298" name="直線コネクタ 297"/>
        <xdr:cNvCxnSpPr/>
      </xdr:nvCxnSpPr>
      <xdr:spPr>
        <a:xfrm>
          <a:off x="9639300" y="6253666"/>
          <a:ext cx="8382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54756</xdr:rowOff>
    </xdr:from>
    <xdr:to>
      <xdr:col>14</xdr:col>
      <xdr:colOff>28575</xdr:colOff>
      <xdr:row>36</xdr:row>
      <xdr:rowOff>81466</xdr:rowOff>
    </xdr:to>
    <xdr:cxnSp macro="">
      <xdr:nvCxnSpPr>
        <xdr:cNvPr id="301" name="直線コネクタ 300"/>
        <xdr:cNvCxnSpPr/>
      </xdr:nvCxnSpPr>
      <xdr:spPr>
        <a:xfrm>
          <a:off x="8750300" y="6226956"/>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54756</xdr:rowOff>
    </xdr:from>
    <xdr:to>
      <xdr:col>12</xdr:col>
      <xdr:colOff>511175</xdr:colOff>
      <xdr:row>36</xdr:row>
      <xdr:rowOff>154657</xdr:rowOff>
    </xdr:to>
    <xdr:cxnSp macro="">
      <xdr:nvCxnSpPr>
        <xdr:cNvPr id="304" name="直線コネクタ 303"/>
        <xdr:cNvCxnSpPr/>
      </xdr:nvCxnSpPr>
      <xdr:spPr>
        <a:xfrm flipV="1">
          <a:off x="7861300" y="6226956"/>
          <a:ext cx="889000" cy="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100485</xdr:rowOff>
    </xdr:from>
    <xdr:to>
      <xdr:col>11</xdr:col>
      <xdr:colOff>307975</xdr:colOff>
      <xdr:row>36</xdr:row>
      <xdr:rowOff>154657</xdr:rowOff>
    </xdr:to>
    <xdr:cxnSp macro="">
      <xdr:nvCxnSpPr>
        <xdr:cNvPr id="307" name="直線コネクタ 306"/>
        <xdr:cNvCxnSpPr/>
      </xdr:nvCxnSpPr>
      <xdr:spPr>
        <a:xfrm>
          <a:off x="6972300" y="6272685"/>
          <a:ext cx="889000" cy="5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65713</xdr:rowOff>
    </xdr:from>
    <xdr:to>
      <xdr:col>15</xdr:col>
      <xdr:colOff>231775</xdr:colOff>
      <xdr:row>36</xdr:row>
      <xdr:rowOff>167313</xdr:rowOff>
    </xdr:to>
    <xdr:sp macro="" textlink="">
      <xdr:nvSpPr>
        <xdr:cNvPr id="317" name="円/楕円 316"/>
        <xdr:cNvSpPr/>
      </xdr:nvSpPr>
      <xdr:spPr>
        <a:xfrm>
          <a:off x="10426700" y="62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44140</xdr:rowOff>
    </xdr:from>
    <xdr:ext cx="599010" cy="259045"/>
    <xdr:sp macro="" textlink="">
      <xdr:nvSpPr>
        <xdr:cNvPr id="318" name="補助費等該当値テキスト"/>
        <xdr:cNvSpPr txBox="1"/>
      </xdr:nvSpPr>
      <xdr:spPr>
        <a:xfrm>
          <a:off x="10528300" y="621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30666</xdr:rowOff>
    </xdr:from>
    <xdr:to>
      <xdr:col>14</xdr:col>
      <xdr:colOff>79375</xdr:colOff>
      <xdr:row>36</xdr:row>
      <xdr:rowOff>132266</xdr:rowOff>
    </xdr:to>
    <xdr:sp macro="" textlink="">
      <xdr:nvSpPr>
        <xdr:cNvPr id="319" name="円/楕円 318"/>
        <xdr:cNvSpPr/>
      </xdr:nvSpPr>
      <xdr:spPr>
        <a:xfrm>
          <a:off x="9588500" y="620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123393</xdr:rowOff>
    </xdr:from>
    <xdr:ext cx="599010" cy="259045"/>
    <xdr:sp macro="" textlink="">
      <xdr:nvSpPr>
        <xdr:cNvPr id="320" name="テキスト ボックス 319"/>
        <xdr:cNvSpPr txBox="1"/>
      </xdr:nvSpPr>
      <xdr:spPr>
        <a:xfrm>
          <a:off x="9339794" y="629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3956</xdr:rowOff>
    </xdr:from>
    <xdr:to>
      <xdr:col>12</xdr:col>
      <xdr:colOff>561975</xdr:colOff>
      <xdr:row>36</xdr:row>
      <xdr:rowOff>105556</xdr:rowOff>
    </xdr:to>
    <xdr:sp macro="" textlink="">
      <xdr:nvSpPr>
        <xdr:cNvPr id="321" name="円/楕円 320"/>
        <xdr:cNvSpPr/>
      </xdr:nvSpPr>
      <xdr:spPr>
        <a:xfrm>
          <a:off x="8699500" y="61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122083</xdr:rowOff>
    </xdr:from>
    <xdr:ext cx="599010" cy="259045"/>
    <xdr:sp macro="" textlink="">
      <xdr:nvSpPr>
        <xdr:cNvPr id="322" name="テキスト ボックス 321"/>
        <xdr:cNvSpPr txBox="1"/>
      </xdr:nvSpPr>
      <xdr:spPr>
        <a:xfrm>
          <a:off x="8450794" y="59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103857</xdr:rowOff>
    </xdr:from>
    <xdr:to>
      <xdr:col>11</xdr:col>
      <xdr:colOff>358775</xdr:colOff>
      <xdr:row>37</xdr:row>
      <xdr:rowOff>34007</xdr:rowOff>
    </xdr:to>
    <xdr:sp macro="" textlink="">
      <xdr:nvSpPr>
        <xdr:cNvPr id="323" name="円/楕円 322"/>
        <xdr:cNvSpPr/>
      </xdr:nvSpPr>
      <xdr:spPr>
        <a:xfrm>
          <a:off x="7810500" y="62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25134</xdr:rowOff>
    </xdr:from>
    <xdr:ext cx="599010" cy="259045"/>
    <xdr:sp macro="" textlink="">
      <xdr:nvSpPr>
        <xdr:cNvPr id="324" name="テキスト ボックス 323"/>
        <xdr:cNvSpPr txBox="1"/>
      </xdr:nvSpPr>
      <xdr:spPr>
        <a:xfrm>
          <a:off x="7561794" y="636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49685</xdr:rowOff>
    </xdr:from>
    <xdr:to>
      <xdr:col>10</xdr:col>
      <xdr:colOff>155575</xdr:colOff>
      <xdr:row>36</xdr:row>
      <xdr:rowOff>151285</xdr:rowOff>
    </xdr:to>
    <xdr:sp macro="" textlink="">
      <xdr:nvSpPr>
        <xdr:cNvPr id="325" name="円/楕円 324"/>
        <xdr:cNvSpPr/>
      </xdr:nvSpPr>
      <xdr:spPr>
        <a:xfrm>
          <a:off x="6921500" y="62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167812</xdr:rowOff>
    </xdr:from>
    <xdr:ext cx="599010" cy="259045"/>
    <xdr:sp macro="" textlink="">
      <xdr:nvSpPr>
        <xdr:cNvPr id="326" name="テキスト ボックス 325"/>
        <xdr:cNvSpPr txBox="1"/>
      </xdr:nvSpPr>
      <xdr:spPr>
        <a:xfrm>
          <a:off x="6672794" y="599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89088</xdr:rowOff>
    </xdr:from>
    <xdr:to>
      <xdr:col>15</xdr:col>
      <xdr:colOff>180975</xdr:colOff>
      <xdr:row>58</xdr:row>
      <xdr:rowOff>98337</xdr:rowOff>
    </xdr:to>
    <xdr:cxnSp macro="">
      <xdr:nvCxnSpPr>
        <xdr:cNvPr id="355" name="直線コネクタ 354"/>
        <xdr:cNvCxnSpPr/>
      </xdr:nvCxnSpPr>
      <xdr:spPr>
        <a:xfrm>
          <a:off x="9639300" y="10033188"/>
          <a:ext cx="8382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89088</xdr:rowOff>
    </xdr:from>
    <xdr:to>
      <xdr:col>14</xdr:col>
      <xdr:colOff>28575</xdr:colOff>
      <xdr:row>58</xdr:row>
      <xdr:rowOff>139562</xdr:rowOff>
    </xdr:to>
    <xdr:cxnSp macro="">
      <xdr:nvCxnSpPr>
        <xdr:cNvPr id="358" name="直線コネクタ 357"/>
        <xdr:cNvCxnSpPr/>
      </xdr:nvCxnSpPr>
      <xdr:spPr>
        <a:xfrm flipV="1">
          <a:off x="8750300" y="10033188"/>
          <a:ext cx="889000" cy="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133800</xdr:rowOff>
    </xdr:from>
    <xdr:to>
      <xdr:col>12</xdr:col>
      <xdr:colOff>511175</xdr:colOff>
      <xdr:row>58</xdr:row>
      <xdr:rowOff>139562</xdr:rowOff>
    </xdr:to>
    <xdr:cxnSp macro="">
      <xdr:nvCxnSpPr>
        <xdr:cNvPr id="361" name="直線コネクタ 360"/>
        <xdr:cNvCxnSpPr/>
      </xdr:nvCxnSpPr>
      <xdr:spPr>
        <a:xfrm>
          <a:off x="7861300" y="10077900"/>
          <a:ext cx="889000" cy="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133800</xdr:rowOff>
    </xdr:from>
    <xdr:to>
      <xdr:col>11</xdr:col>
      <xdr:colOff>307975</xdr:colOff>
      <xdr:row>59</xdr:row>
      <xdr:rowOff>10238</xdr:rowOff>
    </xdr:to>
    <xdr:cxnSp macro="">
      <xdr:nvCxnSpPr>
        <xdr:cNvPr id="364" name="直線コネクタ 363"/>
        <xdr:cNvCxnSpPr/>
      </xdr:nvCxnSpPr>
      <xdr:spPr>
        <a:xfrm flipV="1">
          <a:off x="6972300" y="10077900"/>
          <a:ext cx="889000" cy="4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47537</xdr:rowOff>
    </xdr:from>
    <xdr:to>
      <xdr:col>15</xdr:col>
      <xdr:colOff>231775</xdr:colOff>
      <xdr:row>58</xdr:row>
      <xdr:rowOff>149137</xdr:rowOff>
    </xdr:to>
    <xdr:sp macro="" textlink="">
      <xdr:nvSpPr>
        <xdr:cNvPr id="374" name="円/楕円 373"/>
        <xdr:cNvSpPr/>
      </xdr:nvSpPr>
      <xdr:spPr>
        <a:xfrm>
          <a:off x="10426700" y="99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6914</xdr:rowOff>
    </xdr:from>
    <xdr:ext cx="599010" cy="259045"/>
    <xdr:sp macro="" textlink="">
      <xdr:nvSpPr>
        <xdr:cNvPr id="375" name="普通建設事業費該当値テキスト"/>
        <xdr:cNvSpPr txBox="1"/>
      </xdr:nvSpPr>
      <xdr:spPr>
        <a:xfrm>
          <a:off x="10528300" y="977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38288</xdr:rowOff>
    </xdr:from>
    <xdr:to>
      <xdr:col>14</xdr:col>
      <xdr:colOff>79375</xdr:colOff>
      <xdr:row>58</xdr:row>
      <xdr:rowOff>139888</xdr:rowOff>
    </xdr:to>
    <xdr:sp macro="" textlink="">
      <xdr:nvSpPr>
        <xdr:cNvPr id="376" name="円/楕円 375"/>
        <xdr:cNvSpPr/>
      </xdr:nvSpPr>
      <xdr:spPr>
        <a:xfrm>
          <a:off x="9588500" y="99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156415</xdr:rowOff>
    </xdr:from>
    <xdr:ext cx="599010" cy="259045"/>
    <xdr:sp macro="" textlink="">
      <xdr:nvSpPr>
        <xdr:cNvPr id="377" name="テキスト ボックス 376"/>
        <xdr:cNvSpPr txBox="1"/>
      </xdr:nvSpPr>
      <xdr:spPr>
        <a:xfrm>
          <a:off x="9339794" y="975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88762</xdr:rowOff>
    </xdr:from>
    <xdr:to>
      <xdr:col>12</xdr:col>
      <xdr:colOff>561975</xdr:colOff>
      <xdr:row>59</xdr:row>
      <xdr:rowOff>18912</xdr:rowOff>
    </xdr:to>
    <xdr:sp macro="" textlink="">
      <xdr:nvSpPr>
        <xdr:cNvPr id="378" name="円/楕円 377"/>
        <xdr:cNvSpPr/>
      </xdr:nvSpPr>
      <xdr:spPr>
        <a:xfrm>
          <a:off x="8699500" y="100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10039</xdr:rowOff>
    </xdr:from>
    <xdr:ext cx="599010" cy="259045"/>
    <xdr:sp macro="" textlink="">
      <xdr:nvSpPr>
        <xdr:cNvPr id="379" name="テキスト ボックス 378"/>
        <xdr:cNvSpPr txBox="1"/>
      </xdr:nvSpPr>
      <xdr:spPr>
        <a:xfrm>
          <a:off x="8450794" y="1012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83000</xdr:rowOff>
    </xdr:from>
    <xdr:to>
      <xdr:col>11</xdr:col>
      <xdr:colOff>358775</xdr:colOff>
      <xdr:row>59</xdr:row>
      <xdr:rowOff>13150</xdr:rowOff>
    </xdr:to>
    <xdr:sp macro="" textlink="">
      <xdr:nvSpPr>
        <xdr:cNvPr id="380" name="円/楕円 379"/>
        <xdr:cNvSpPr/>
      </xdr:nvSpPr>
      <xdr:spPr>
        <a:xfrm>
          <a:off x="7810500" y="100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4277</xdr:rowOff>
    </xdr:from>
    <xdr:ext cx="599010" cy="259045"/>
    <xdr:sp macro="" textlink="">
      <xdr:nvSpPr>
        <xdr:cNvPr id="381" name="テキスト ボックス 380"/>
        <xdr:cNvSpPr txBox="1"/>
      </xdr:nvSpPr>
      <xdr:spPr>
        <a:xfrm>
          <a:off x="7561794" y="1011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130888</xdr:rowOff>
    </xdr:from>
    <xdr:to>
      <xdr:col>10</xdr:col>
      <xdr:colOff>155575</xdr:colOff>
      <xdr:row>59</xdr:row>
      <xdr:rowOff>61038</xdr:rowOff>
    </xdr:to>
    <xdr:sp macro="" textlink="">
      <xdr:nvSpPr>
        <xdr:cNvPr id="382" name="円/楕円 381"/>
        <xdr:cNvSpPr/>
      </xdr:nvSpPr>
      <xdr:spPr>
        <a:xfrm>
          <a:off x="6921500" y="100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52165</xdr:rowOff>
    </xdr:from>
    <xdr:ext cx="534377" cy="259045"/>
    <xdr:sp macro="" textlink="">
      <xdr:nvSpPr>
        <xdr:cNvPr id="383" name="テキスト ボックス 382"/>
        <xdr:cNvSpPr txBox="1"/>
      </xdr:nvSpPr>
      <xdr:spPr>
        <a:xfrm>
          <a:off x="6705111" y="101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105670</xdr:rowOff>
    </xdr:from>
    <xdr:to>
      <xdr:col>15</xdr:col>
      <xdr:colOff>180975</xdr:colOff>
      <xdr:row>79</xdr:row>
      <xdr:rowOff>24712</xdr:rowOff>
    </xdr:to>
    <xdr:cxnSp macro="">
      <xdr:nvCxnSpPr>
        <xdr:cNvPr id="412" name="直線コネクタ 411"/>
        <xdr:cNvCxnSpPr/>
      </xdr:nvCxnSpPr>
      <xdr:spPr>
        <a:xfrm flipV="1">
          <a:off x="9639300" y="13307320"/>
          <a:ext cx="838200" cy="26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1000</xdr:rowOff>
    </xdr:from>
    <xdr:to>
      <xdr:col>14</xdr:col>
      <xdr:colOff>28575</xdr:colOff>
      <xdr:row>79</xdr:row>
      <xdr:rowOff>24712</xdr:rowOff>
    </xdr:to>
    <xdr:cxnSp macro="">
      <xdr:nvCxnSpPr>
        <xdr:cNvPr id="415" name="直線コネクタ 414"/>
        <xdr:cNvCxnSpPr/>
      </xdr:nvCxnSpPr>
      <xdr:spPr>
        <a:xfrm>
          <a:off x="8750300" y="13545550"/>
          <a:ext cx="889000" cy="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54870</xdr:rowOff>
    </xdr:from>
    <xdr:to>
      <xdr:col>15</xdr:col>
      <xdr:colOff>231775</xdr:colOff>
      <xdr:row>77</xdr:row>
      <xdr:rowOff>156470</xdr:rowOff>
    </xdr:to>
    <xdr:sp macro="" textlink="">
      <xdr:nvSpPr>
        <xdr:cNvPr id="425" name="円/楕円 424"/>
        <xdr:cNvSpPr/>
      </xdr:nvSpPr>
      <xdr:spPr>
        <a:xfrm>
          <a:off x="10426700" y="13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77747</xdr:rowOff>
    </xdr:from>
    <xdr:ext cx="599010" cy="259045"/>
    <xdr:sp macro="" textlink="">
      <xdr:nvSpPr>
        <xdr:cNvPr id="426" name="普通建設事業費 （ うち新規整備　）該当値テキスト"/>
        <xdr:cNvSpPr txBox="1"/>
      </xdr:nvSpPr>
      <xdr:spPr>
        <a:xfrm>
          <a:off x="10528300" y="1310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145362</xdr:rowOff>
    </xdr:from>
    <xdr:to>
      <xdr:col>14</xdr:col>
      <xdr:colOff>79375</xdr:colOff>
      <xdr:row>79</xdr:row>
      <xdr:rowOff>75512</xdr:rowOff>
    </xdr:to>
    <xdr:sp macro="" textlink="">
      <xdr:nvSpPr>
        <xdr:cNvPr id="427" name="円/楕円 426"/>
        <xdr:cNvSpPr/>
      </xdr:nvSpPr>
      <xdr:spPr>
        <a:xfrm>
          <a:off x="9588500" y="13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66639</xdr:rowOff>
    </xdr:from>
    <xdr:ext cx="534377" cy="259045"/>
    <xdr:sp macro="" textlink="">
      <xdr:nvSpPr>
        <xdr:cNvPr id="428" name="テキスト ボックス 427"/>
        <xdr:cNvSpPr txBox="1"/>
      </xdr:nvSpPr>
      <xdr:spPr>
        <a:xfrm>
          <a:off x="9372111" y="136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121650</xdr:rowOff>
    </xdr:from>
    <xdr:to>
      <xdr:col>12</xdr:col>
      <xdr:colOff>561975</xdr:colOff>
      <xdr:row>79</xdr:row>
      <xdr:rowOff>51800</xdr:rowOff>
    </xdr:to>
    <xdr:sp macro="" textlink="">
      <xdr:nvSpPr>
        <xdr:cNvPr id="429" name="円/楕円 428"/>
        <xdr:cNvSpPr/>
      </xdr:nvSpPr>
      <xdr:spPr>
        <a:xfrm>
          <a:off x="8699500" y="134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42927</xdr:rowOff>
    </xdr:from>
    <xdr:ext cx="534377" cy="259045"/>
    <xdr:sp macro="" textlink="">
      <xdr:nvSpPr>
        <xdr:cNvPr id="430" name="テキスト ボックス 429"/>
        <xdr:cNvSpPr txBox="1"/>
      </xdr:nvSpPr>
      <xdr:spPr>
        <a:xfrm>
          <a:off x="8483111" y="135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99938</xdr:rowOff>
    </xdr:from>
    <xdr:to>
      <xdr:col>15</xdr:col>
      <xdr:colOff>180975</xdr:colOff>
      <xdr:row>99</xdr:row>
      <xdr:rowOff>14576</xdr:rowOff>
    </xdr:to>
    <xdr:cxnSp macro="">
      <xdr:nvCxnSpPr>
        <xdr:cNvPr id="459" name="直線コネクタ 458"/>
        <xdr:cNvCxnSpPr/>
      </xdr:nvCxnSpPr>
      <xdr:spPr>
        <a:xfrm>
          <a:off x="9639300" y="16902038"/>
          <a:ext cx="838200" cy="8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99938</xdr:rowOff>
    </xdr:from>
    <xdr:to>
      <xdr:col>14</xdr:col>
      <xdr:colOff>28575</xdr:colOff>
      <xdr:row>98</xdr:row>
      <xdr:rowOff>156259</xdr:rowOff>
    </xdr:to>
    <xdr:cxnSp macro="">
      <xdr:nvCxnSpPr>
        <xdr:cNvPr id="462" name="直線コネクタ 461"/>
        <xdr:cNvCxnSpPr/>
      </xdr:nvCxnSpPr>
      <xdr:spPr>
        <a:xfrm flipV="1">
          <a:off x="8750300" y="16902038"/>
          <a:ext cx="889000" cy="5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135226</xdr:rowOff>
    </xdr:from>
    <xdr:to>
      <xdr:col>15</xdr:col>
      <xdr:colOff>231775</xdr:colOff>
      <xdr:row>99</xdr:row>
      <xdr:rowOff>65376</xdr:rowOff>
    </xdr:to>
    <xdr:sp macro="" textlink="">
      <xdr:nvSpPr>
        <xdr:cNvPr id="472" name="円/楕円 471"/>
        <xdr:cNvSpPr/>
      </xdr:nvSpPr>
      <xdr:spPr>
        <a:xfrm>
          <a:off x="10426700" y="169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49138</xdr:rowOff>
    </xdr:from>
    <xdr:to>
      <xdr:col>14</xdr:col>
      <xdr:colOff>79375</xdr:colOff>
      <xdr:row>98</xdr:row>
      <xdr:rowOff>150738</xdr:rowOff>
    </xdr:to>
    <xdr:sp macro="" textlink="">
      <xdr:nvSpPr>
        <xdr:cNvPr id="474" name="円/楕円 473"/>
        <xdr:cNvSpPr/>
      </xdr:nvSpPr>
      <xdr:spPr>
        <a:xfrm>
          <a:off x="9588500" y="168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167265</xdr:rowOff>
    </xdr:from>
    <xdr:ext cx="599010" cy="259045"/>
    <xdr:sp macro="" textlink="">
      <xdr:nvSpPr>
        <xdr:cNvPr id="475" name="テキスト ボックス 474"/>
        <xdr:cNvSpPr txBox="1"/>
      </xdr:nvSpPr>
      <xdr:spPr>
        <a:xfrm>
          <a:off x="9339794" y="1662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105459</xdr:rowOff>
    </xdr:from>
    <xdr:to>
      <xdr:col>12</xdr:col>
      <xdr:colOff>561975</xdr:colOff>
      <xdr:row>99</xdr:row>
      <xdr:rowOff>35609</xdr:rowOff>
    </xdr:to>
    <xdr:sp macro="" textlink="">
      <xdr:nvSpPr>
        <xdr:cNvPr id="476" name="円/楕円 475"/>
        <xdr:cNvSpPr/>
      </xdr:nvSpPr>
      <xdr:spPr>
        <a:xfrm>
          <a:off x="8699500" y="169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52136</xdr:rowOff>
    </xdr:from>
    <xdr:ext cx="599010" cy="259045"/>
    <xdr:sp macro="" textlink="">
      <xdr:nvSpPr>
        <xdr:cNvPr id="477" name="テキスト ボックス 476"/>
        <xdr:cNvSpPr txBox="1"/>
      </xdr:nvSpPr>
      <xdr:spPr>
        <a:xfrm>
          <a:off x="8450794" y="1668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131954</xdr:rowOff>
    </xdr:from>
    <xdr:to>
      <xdr:col>21</xdr:col>
      <xdr:colOff>161925</xdr:colOff>
      <xdr:row>39</xdr:row>
      <xdr:rowOff>44450</xdr:rowOff>
    </xdr:to>
    <xdr:cxnSp macro="">
      <xdr:nvCxnSpPr>
        <xdr:cNvPr id="512" name="直線コネクタ 511"/>
        <xdr:cNvCxnSpPr/>
      </xdr:nvCxnSpPr>
      <xdr:spPr>
        <a:xfrm>
          <a:off x="13703300" y="6647054"/>
          <a:ext cx="889000" cy="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131954</xdr:rowOff>
    </xdr:from>
    <xdr:to>
      <xdr:col>19</xdr:col>
      <xdr:colOff>644525</xdr:colOff>
      <xdr:row>38</xdr:row>
      <xdr:rowOff>146360</xdr:rowOff>
    </xdr:to>
    <xdr:cxnSp macro="">
      <xdr:nvCxnSpPr>
        <xdr:cNvPr id="515" name="直線コネクタ 514"/>
        <xdr:cNvCxnSpPr/>
      </xdr:nvCxnSpPr>
      <xdr:spPr>
        <a:xfrm flipV="1">
          <a:off x="12814300" y="6647054"/>
          <a:ext cx="889000" cy="1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81154</xdr:rowOff>
    </xdr:from>
    <xdr:to>
      <xdr:col>20</xdr:col>
      <xdr:colOff>9525</xdr:colOff>
      <xdr:row>39</xdr:row>
      <xdr:rowOff>11304</xdr:rowOff>
    </xdr:to>
    <xdr:sp macro="" textlink="">
      <xdr:nvSpPr>
        <xdr:cNvPr id="531" name="円/楕円 530"/>
        <xdr:cNvSpPr/>
      </xdr:nvSpPr>
      <xdr:spPr>
        <a:xfrm>
          <a:off x="13652500" y="65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2431</xdr:rowOff>
    </xdr:from>
    <xdr:ext cx="534377" cy="259045"/>
    <xdr:sp macro="" textlink="">
      <xdr:nvSpPr>
        <xdr:cNvPr id="532" name="テキスト ボックス 531"/>
        <xdr:cNvSpPr txBox="1"/>
      </xdr:nvSpPr>
      <xdr:spPr>
        <a:xfrm>
          <a:off x="13436111" y="66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95560</xdr:rowOff>
    </xdr:from>
    <xdr:to>
      <xdr:col>18</xdr:col>
      <xdr:colOff>492125</xdr:colOff>
      <xdr:row>39</xdr:row>
      <xdr:rowOff>25710</xdr:rowOff>
    </xdr:to>
    <xdr:sp macro="" textlink="">
      <xdr:nvSpPr>
        <xdr:cNvPr id="533" name="円/楕円 532"/>
        <xdr:cNvSpPr/>
      </xdr:nvSpPr>
      <xdr:spPr>
        <a:xfrm>
          <a:off x="12763500" y="66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16837</xdr:rowOff>
    </xdr:from>
    <xdr:ext cx="534377" cy="259045"/>
    <xdr:sp macro="" textlink="">
      <xdr:nvSpPr>
        <xdr:cNvPr id="534" name="テキスト ボックス 533"/>
        <xdr:cNvSpPr txBox="1"/>
      </xdr:nvSpPr>
      <xdr:spPr>
        <a:xfrm>
          <a:off x="12547111" y="67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139781</xdr:rowOff>
    </xdr:from>
    <xdr:to>
      <xdr:col>23</xdr:col>
      <xdr:colOff>517525</xdr:colOff>
      <xdr:row>78</xdr:row>
      <xdr:rowOff>144624</xdr:rowOff>
    </xdr:to>
    <xdr:cxnSp macro="">
      <xdr:nvCxnSpPr>
        <xdr:cNvPr id="618" name="直線コネクタ 617"/>
        <xdr:cNvCxnSpPr/>
      </xdr:nvCxnSpPr>
      <xdr:spPr>
        <a:xfrm flipV="1">
          <a:off x="15481300" y="13512881"/>
          <a:ext cx="8382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141475</xdr:rowOff>
    </xdr:from>
    <xdr:to>
      <xdr:col>22</xdr:col>
      <xdr:colOff>365125</xdr:colOff>
      <xdr:row>78</xdr:row>
      <xdr:rowOff>144624</xdr:rowOff>
    </xdr:to>
    <xdr:cxnSp macro="">
      <xdr:nvCxnSpPr>
        <xdr:cNvPr id="621" name="直線コネクタ 620"/>
        <xdr:cNvCxnSpPr/>
      </xdr:nvCxnSpPr>
      <xdr:spPr>
        <a:xfrm>
          <a:off x="14592300" y="13514575"/>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125839</xdr:rowOff>
    </xdr:from>
    <xdr:to>
      <xdr:col>21</xdr:col>
      <xdr:colOff>161925</xdr:colOff>
      <xdr:row>78</xdr:row>
      <xdr:rowOff>141475</xdr:rowOff>
    </xdr:to>
    <xdr:cxnSp macro="">
      <xdr:nvCxnSpPr>
        <xdr:cNvPr id="624" name="直線コネクタ 623"/>
        <xdr:cNvCxnSpPr/>
      </xdr:nvCxnSpPr>
      <xdr:spPr>
        <a:xfrm>
          <a:off x="13703300" y="13498939"/>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125839</xdr:rowOff>
    </xdr:from>
    <xdr:to>
      <xdr:col>19</xdr:col>
      <xdr:colOff>644525</xdr:colOff>
      <xdr:row>78</xdr:row>
      <xdr:rowOff>133139</xdr:rowOff>
    </xdr:to>
    <xdr:cxnSp macro="">
      <xdr:nvCxnSpPr>
        <xdr:cNvPr id="627" name="直線コネクタ 626"/>
        <xdr:cNvCxnSpPr/>
      </xdr:nvCxnSpPr>
      <xdr:spPr>
        <a:xfrm flipV="1">
          <a:off x="12814300" y="13498939"/>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88981</xdr:rowOff>
    </xdr:from>
    <xdr:to>
      <xdr:col>23</xdr:col>
      <xdr:colOff>568325</xdr:colOff>
      <xdr:row>79</xdr:row>
      <xdr:rowOff>19131</xdr:rowOff>
    </xdr:to>
    <xdr:sp macro="" textlink="">
      <xdr:nvSpPr>
        <xdr:cNvPr id="637" name="円/楕円 636"/>
        <xdr:cNvSpPr/>
      </xdr:nvSpPr>
      <xdr:spPr>
        <a:xfrm>
          <a:off x="16268700" y="134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3908</xdr:rowOff>
    </xdr:from>
    <xdr:ext cx="534377" cy="259045"/>
    <xdr:sp macro="" textlink="">
      <xdr:nvSpPr>
        <xdr:cNvPr id="638" name="公債費該当値テキスト"/>
        <xdr:cNvSpPr txBox="1"/>
      </xdr:nvSpPr>
      <xdr:spPr>
        <a:xfrm>
          <a:off x="16370300" y="1337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93824</xdr:rowOff>
    </xdr:from>
    <xdr:to>
      <xdr:col>22</xdr:col>
      <xdr:colOff>415925</xdr:colOff>
      <xdr:row>79</xdr:row>
      <xdr:rowOff>23974</xdr:rowOff>
    </xdr:to>
    <xdr:sp macro="" textlink="">
      <xdr:nvSpPr>
        <xdr:cNvPr id="639" name="円/楕円 638"/>
        <xdr:cNvSpPr/>
      </xdr:nvSpPr>
      <xdr:spPr>
        <a:xfrm>
          <a:off x="15430500" y="1346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15101</xdr:rowOff>
    </xdr:from>
    <xdr:ext cx="534377" cy="259045"/>
    <xdr:sp macro="" textlink="">
      <xdr:nvSpPr>
        <xdr:cNvPr id="640" name="テキスト ボックス 639"/>
        <xdr:cNvSpPr txBox="1"/>
      </xdr:nvSpPr>
      <xdr:spPr>
        <a:xfrm>
          <a:off x="15214111" y="135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90675</xdr:rowOff>
    </xdr:from>
    <xdr:to>
      <xdr:col>21</xdr:col>
      <xdr:colOff>212725</xdr:colOff>
      <xdr:row>79</xdr:row>
      <xdr:rowOff>20825</xdr:rowOff>
    </xdr:to>
    <xdr:sp macro="" textlink="">
      <xdr:nvSpPr>
        <xdr:cNvPr id="641" name="円/楕円 640"/>
        <xdr:cNvSpPr/>
      </xdr:nvSpPr>
      <xdr:spPr>
        <a:xfrm>
          <a:off x="14541500" y="134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11952</xdr:rowOff>
    </xdr:from>
    <xdr:ext cx="534377" cy="259045"/>
    <xdr:sp macro="" textlink="">
      <xdr:nvSpPr>
        <xdr:cNvPr id="642" name="テキスト ボックス 641"/>
        <xdr:cNvSpPr txBox="1"/>
      </xdr:nvSpPr>
      <xdr:spPr>
        <a:xfrm>
          <a:off x="14325111" y="135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75039</xdr:rowOff>
    </xdr:from>
    <xdr:to>
      <xdr:col>20</xdr:col>
      <xdr:colOff>9525</xdr:colOff>
      <xdr:row>79</xdr:row>
      <xdr:rowOff>5189</xdr:rowOff>
    </xdr:to>
    <xdr:sp macro="" textlink="">
      <xdr:nvSpPr>
        <xdr:cNvPr id="643" name="円/楕円 642"/>
        <xdr:cNvSpPr/>
      </xdr:nvSpPr>
      <xdr:spPr>
        <a:xfrm>
          <a:off x="13652500" y="134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167766</xdr:rowOff>
    </xdr:from>
    <xdr:ext cx="534377" cy="259045"/>
    <xdr:sp macro="" textlink="">
      <xdr:nvSpPr>
        <xdr:cNvPr id="644" name="テキスト ボックス 643"/>
        <xdr:cNvSpPr txBox="1"/>
      </xdr:nvSpPr>
      <xdr:spPr>
        <a:xfrm>
          <a:off x="13436111" y="135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82339</xdr:rowOff>
    </xdr:from>
    <xdr:to>
      <xdr:col>18</xdr:col>
      <xdr:colOff>492125</xdr:colOff>
      <xdr:row>79</xdr:row>
      <xdr:rowOff>12489</xdr:rowOff>
    </xdr:to>
    <xdr:sp macro="" textlink="">
      <xdr:nvSpPr>
        <xdr:cNvPr id="645" name="円/楕円 644"/>
        <xdr:cNvSpPr/>
      </xdr:nvSpPr>
      <xdr:spPr>
        <a:xfrm>
          <a:off x="12763500" y="134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3616</xdr:rowOff>
    </xdr:from>
    <xdr:ext cx="534377" cy="259045"/>
    <xdr:sp macro="" textlink="">
      <xdr:nvSpPr>
        <xdr:cNvPr id="646" name="テキスト ボックス 645"/>
        <xdr:cNvSpPr txBox="1"/>
      </xdr:nvSpPr>
      <xdr:spPr>
        <a:xfrm>
          <a:off x="12547111" y="135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97501</xdr:rowOff>
    </xdr:from>
    <xdr:to>
      <xdr:col>23</xdr:col>
      <xdr:colOff>517525</xdr:colOff>
      <xdr:row>98</xdr:row>
      <xdr:rowOff>116849</xdr:rowOff>
    </xdr:to>
    <xdr:cxnSp macro="">
      <xdr:nvCxnSpPr>
        <xdr:cNvPr id="673" name="直線コネクタ 672"/>
        <xdr:cNvCxnSpPr/>
      </xdr:nvCxnSpPr>
      <xdr:spPr>
        <a:xfrm flipV="1">
          <a:off x="15481300" y="16899601"/>
          <a:ext cx="8382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116849</xdr:rowOff>
    </xdr:from>
    <xdr:to>
      <xdr:col>22</xdr:col>
      <xdr:colOff>365125</xdr:colOff>
      <xdr:row>98</xdr:row>
      <xdr:rowOff>139123</xdr:rowOff>
    </xdr:to>
    <xdr:cxnSp macro="">
      <xdr:nvCxnSpPr>
        <xdr:cNvPr id="676" name="直線コネクタ 675"/>
        <xdr:cNvCxnSpPr/>
      </xdr:nvCxnSpPr>
      <xdr:spPr>
        <a:xfrm flipV="1">
          <a:off x="14592300" y="16918949"/>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139123</xdr:rowOff>
    </xdr:from>
    <xdr:to>
      <xdr:col>21</xdr:col>
      <xdr:colOff>161925</xdr:colOff>
      <xdr:row>98</xdr:row>
      <xdr:rowOff>139278</xdr:rowOff>
    </xdr:to>
    <xdr:cxnSp macro="">
      <xdr:nvCxnSpPr>
        <xdr:cNvPr id="679" name="直線コネクタ 678"/>
        <xdr:cNvCxnSpPr/>
      </xdr:nvCxnSpPr>
      <xdr:spPr>
        <a:xfrm flipV="1">
          <a:off x="13703300" y="16941223"/>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124256</xdr:rowOff>
    </xdr:from>
    <xdr:to>
      <xdr:col>19</xdr:col>
      <xdr:colOff>644525</xdr:colOff>
      <xdr:row>98</xdr:row>
      <xdr:rowOff>139278</xdr:rowOff>
    </xdr:to>
    <xdr:cxnSp macro="">
      <xdr:nvCxnSpPr>
        <xdr:cNvPr id="682" name="直線コネクタ 681"/>
        <xdr:cNvCxnSpPr/>
      </xdr:nvCxnSpPr>
      <xdr:spPr>
        <a:xfrm>
          <a:off x="12814300" y="1692635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46701</xdr:rowOff>
    </xdr:from>
    <xdr:to>
      <xdr:col>23</xdr:col>
      <xdr:colOff>568325</xdr:colOff>
      <xdr:row>98</xdr:row>
      <xdr:rowOff>148301</xdr:rowOff>
    </xdr:to>
    <xdr:sp macro="" textlink="">
      <xdr:nvSpPr>
        <xdr:cNvPr id="692" name="円/楕円 691"/>
        <xdr:cNvSpPr/>
      </xdr:nvSpPr>
      <xdr:spPr>
        <a:xfrm>
          <a:off x="16268700" y="168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66049</xdr:rowOff>
    </xdr:from>
    <xdr:to>
      <xdr:col>22</xdr:col>
      <xdr:colOff>415925</xdr:colOff>
      <xdr:row>98</xdr:row>
      <xdr:rowOff>167649</xdr:rowOff>
    </xdr:to>
    <xdr:sp macro="" textlink="">
      <xdr:nvSpPr>
        <xdr:cNvPr id="694" name="円/楕円 693"/>
        <xdr:cNvSpPr/>
      </xdr:nvSpPr>
      <xdr:spPr>
        <a:xfrm>
          <a:off x="15430500" y="168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158776</xdr:rowOff>
    </xdr:from>
    <xdr:ext cx="534377" cy="259045"/>
    <xdr:sp macro="" textlink="">
      <xdr:nvSpPr>
        <xdr:cNvPr id="695" name="テキスト ボックス 694"/>
        <xdr:cNvSpPr txBox="1"/>
      </xdr:nvSpPr>
      <xdr:spPr>
        <a:xfrm>
          <a:off x="15214111" y="169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88323</xdr:rowOff>
    </xdr:from>
    <xdr:to>
      <xdr:col>21</xdr:col>
      <xdr:colOff>212725</xdr:colOff>
      <xdr:row>99</xdr:row>
      <xdr:rowOff>18473</xdr:rowOff>
    </xdr:to>
    <xdr:sp macro="" textlink="">
      <xdr:nvSpPr>
        <xdr:cNvPr id="696" name="円/楕円 695"/>
        <xdr:cNvSpPr/>
      </xdr:nvSpPr>
      <xdr:spPr>
        <a:xfrm>
          <a:off x="14541500" y="168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9600</xdr:rowOff>
    </xdr:from>
    <xdr:ext cx="378565" cy="259045"/>
    <xdr:sp macro="" textlink="">
      <xdr:nvSpPr>
        <xdr:cNvPr id="697" name="テキスト ボックス 696"/>
        <xdr:cNvSpPr txBox="1"/>
      </xdr:nvSpPr>
      <xdr:spPr>
        <a:xfrm>
          <a:off x="14403017" y="1698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88478</xdr:rowOff>
    </xdr:from>
    <xdr:to>
      <xdr:col>20</xdr:col>
      <xdr:colOff>9525</xdr:colOff>
      <xdr:row>99</xdr:row>
      <xdr:rowOff>18628</xdr:rowOff>
    </xdr:to>
    <xdr:sp macro="" textlink="">
      <xdr:nvSpPr>
        <xdr:cNvPr id="698" name="円/楕円 697"/>
        <xdr:cNvSpPr/>
      </xdr:nvSpPr>
      <xdr:spPr>
        <a:xfrm>
          <a:off x="13652500" y="168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9755</xdr:rowOff>
    </xdr:from>
    <xdr:ext cx="378565" cy="259045"/>
    <xdr:sp macro="" textlink="">
      <xdr:nvSpPr>
        <xdr:cNvPr id="699" name="テキスト ボックス 698"/>
        <xdr:cNvSpPr txBox="1"/>
      </xdr:nvSpPr>
      <xdr:spPr>
        <a:xfrm>
          <a:off x="13514017" y="16983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73456</xdr:rowOff>
    </xdr:from>
    <xdr:to>
      <xdr:col>18</xdr:col>
      <xdr:colOff>492125</xdr:colOff>
      <xdr:row>99</xdr:row>
      <xdr:rowOff>3606</xdr:rowOff>
    </xdr:to>
    <xdr:sp macro="" textlink="">
      <xdr:nvSpPr>
        <xdr:cNvPr id="700" name="円/楕円 699"/>
        <xdr:cNvSpPr/>
      </xdr:nvSpPr>
      <xdr:spPr>
        <a:xfrm>
          <a:off x="12763500" y="168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166183</xdr:rowOff>
    </xdr:from>
    <xdr:ext cx="534377" cy="259045"/>
    <xdr:sp macro="" textlink="">
      <xdr:nvSpPr>
        <xdr:cNvPr id="701" name="テキスト ボックス 700"/>
        <xdr:cNvSpPr txBox="1"/>
      </xdr:nvSpPr>
      <xdr:spPr>
        <a:xfrm>
          <a:off x="12547111" y="1696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20866</xdr:rowOff>
    </xdr:from>
    <xdr:to>
      <xdr:col>31</xdr:col>
      <xdr:colOff>34925</xdr:colOff>
      <xdr:row>39</xdr:row>
      <xdr:rowOff>44450</xdr:rowOff>
    </xdr:to>
    <xdr:cxnSp macro="">
      <xdr:nvCxnSpPr>
        <xdr:cNvPr id="733" name="直線コネクタ 732"/>
        <xdr:cNvCxnSpPr/>
      </xdr:nvCxnSpPr>
      <xdr:spPr>
        <a:xfrm>
          <a:off x="20434300" y="6707416"/>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20866</xdr:rowOff>
    </xdr:from>
    <xdr:to>
      <xdr:col>29</xdr:col>
      <xdr:colOff>517525</xdr:colOff>
      <xdr:row>39</xdr:row>
      <xdr:rowOff>44450</xdr:rowOff>
    </xdr:to>
    <xdr:cxnSp macro="">
      <xdr:nvCxnSpPr>
        <xdr:cNvPr id="736" name="直線コネクタ 735"/>
        <xdr:cNvCxnSpPr/>
      </xdr:nvCxnSpPr>
      <xdr:spPr>
        <a:xfrm flipV="1">
          <a:off x="19545300" y="6707416"/>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141516</xdr:rowOff>
    </xdr:from>
    <xdr:to>
      <xdr:col>29</xdr:col>
      <xdr:colOff>568325</xdr:colOff>
      <xdr:row>39</xdr:row>
      <xdr:rowOff>71666</xdr:rowOff>
    </xdr:to>
    <xdr:sp macro="" textlink="">
      <xdr:nvSpPr>
        <xdr:cNvPr id="753" name="円/楕円 752"/>
        <xdr:cNvSpPr/>
      </xdr:nvSpPr>
      <xdr:spPr>
        <a:xfrm>
          <a:off x="20383500" y="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62793</xdr:rowOff>
    </xdr:from>
    <xdr:ext cx="378565" cy="259045"/>
    <xdr:sp macro="" textlink="">
      <xdr:nvSpPr>
        <xdr:cNvPr id="754" name="テキスト ボックス 753"/>
        <xdr:cNvSpPr txBox="1"/>
      </xdr:nvSpPr>
      <xdr:spPr>
        <a:xfrm>
          <a:off x="20245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87474</xdr:rowOff>
    </xdr:from>
    <xdr:to>
      <xdr:col>32</xdr:col>
      <xdr:colOff>187325</xdr:colOff>
      <xdr:row>76</xdr:row>
      <xdr:rowOff>146036</xdr:rowOff>
    </xdr:to>
    <xdr:cxnSp macro="">
      <xdr:nvCxnSpPr>
        <xdr:cNvPr id="840" name="直線コネクタ 839"/>
        <xdr:cNvCxnSpPr/>
      </xdr:nvCxnSpPr>
      <xdr:spPr>
        <a:xfrm>
          <a:off x="21323300" y="13117674"/>
          <a:ext cx="838200" cy="5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65084</xdr:rowOff>
    </xdr:from>
    <xdr:to>
      <xdr:col>31</xdr:col>
      <xdr:colOff>34925</xdr:colOff>
      <xdr:row>76</xdr:row>
      <xdr:rowOff>87474</xdr:rowOff>
    </xdr:to>
    <xdr:cxnSp macro="">
      <xdr:nvCxnSpPr>
        <xdr:cNvPr id="843" name="直線コネクタ 842"/>
        <xdr:cNvCxnSpPr/>
      </xdr:nvCxnSpPr>
      <xdr:spPr>
        <a:xfrm>
          <a:off x="20434300" y="13095284"/>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50862</xdr:rowOff>
    </xdr:from>
    <xdr:to>
      <xdr:col>29</xdr:col>
      <xdr:colOff>517525</xdr:colOff>
      <xdr:row>76</xdr:row>
      <xdr:rowOff>65084</xdr:rowOff>
    </xdr:to>
    <xdr:cxnSp macro="">
      <xdr:nvCxnSpPr>
        <xdr:cNvPr id="846" name="直線コネクタ 845"/>
        <xdr:cNvCxnSpPr/>
      </xdr:nvCxnSpPr>
      <xdr:spPr>
        <a:xfrm>
          <a:off x="19545300" y="13081062"/>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50862</xdr:rowOff>
    </xdr:from>
    <xdr:to>
      <xdr:col>28</xdr:col>
      <xdr:colOff>314325</xdr:colOff>
      <xdr:row>76</xdr:row>
      <xdr:rowOff>101478</xdr:rowOff>
    </xdr:to>
    <xdr:cxnSp macro="">
      <xdr:nvCxnSpPr>
        <xdr:cNvPr id="849" name="直線コネクタ 848"/>
        <xdr:cNvCxnSpPr/>
      </xdr:nvCxnSpPr>
      <xdr:spPr>
        <a:xfrm flipV="1">
          <a:off x="18656300" y="13081062"/>
          <a:ext cx="889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95236</xdr:rowOff>
    </xdr:from>
    <xdr:to>
      <xdr:col>32</xdr:col>
      <xdr:colOff>238125</xdr:colOff>
      <xdr:row>77</xdr:row>
      <xdr:rowOff>25386</xdr:rowOff>
    </xdr:to>
    <xdr:sp macro="" textlink="">
      <xdr:nvSpPr>
        <xdr:cNvPr id="859" name="円/楕円 858"/>
        <xdr:cNvSpPr/>
      </xdr:nvSpPr>
      <xdr:spPr>
        <a:xfrm>
          <a:off x="22110700" y="131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73663</xdr:rowOff>
    </xdr:from>
    <xdr:ext cx="534377" cy="259045"/>
    <xdr:sp macro="" textlink="">
      <xdr:nvSpPr>
        <xdr:cNvPr id="860" name="繰出金該当値テキスト"/>
        <xdr:cNvSpPr txBox="1"/>
      </xdr:nvSpPr>
      <xdr:spPr>
        <a:xfrm>
          <a:off x="22212300" y="131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36674</xdr:rowOff>
    </xdr:from>
    <xdr:to>
      <xdr:col>31</xdr:col>
      <xdr:colOff>85725</xdr:colOff>
      <xdr:row>76</xdr:row>
      <xdr:rowOff>138274</xdr:rowOff>
    </xdr:to>
    <xdr:sp macro="" textlink="">
      <xdr:nvSpPr>
        <xdr:cNvPr id="861" name="円/楕円 860"/>
        <xdr:cNvSpPr/>
      </xdr:nvSpPr>
      <xdr:spPr>
        <a:xfrm>
          <a:off x="21272500" y="130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129401</xdr:rowOff>
    </xdr:from>
    <xdr:ext cx="534377" cy="259045"/>
    <xdr:sp macro="" textlink="">
      <xdr:nvSpPr>
        <xdr:cNvPr id="862" name="テキスト ボックス 861"/>
        <xdr:cNvSpPr txBox="1"/>
      </xdr:nvSpPr>
      <xdr:spPr>
        <a:xfrm>
          <a:off x="21056111" y="131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14284</xdr:rowOff>
    </xdr:from>
    <xdr:to>
      <xdr:col>29</xdr:col>
      <xdr:colOff>568325</xdr:colOff>
      <xdr:row>76</xdr:row>
      <xdr:rowOff>115884</xdr:rowOff>
    </xdr:to>
    <xdr:sp macro="" textlink="">
      <xdr:nvSpPr>
        <xdr:cNvPr id="863" name="円/楕円 862"/>
        <xdr:cNvSpPr/>
      </xdr:nvSpPr>
      <xdr:spPr>
        <a:xfrm>
          <a:off x="20383500" y="130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107011</xdr:rowOff>
    </xdr:from>
    <xdr:ext cx="534377" cy="259045"/>
    <xdr:sp macro="" textlink="">
      <xdr:nvSpPr>
        <xdr:cNvPr id="864" name="テキスト ボックス 863"/>
        <xdr:cNvSpPr txBox="1"/>
      </xdr:nvSpPr>
      <xdr:spPr>
        <a:xfrm>
          <a:off x="20167111" y="1313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91,320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62</xdr:rowOff>
    </xdr:from>
    <xdr:to>
      <xdr:col>28</xdr:col>
      <xdr:colOff>365125</xdr:colOff>
      <xdr:row>76</xdr:row>
      <xdr:rowOff>101662</xdr:rowOff>
    </xdr:to>
    <xdr:sp macro="" textlink="">
      <xdr:nvSpPr>
        <xdr:cNvPr id="865" name="円/楕円 864"/>
        <xdr:cNvSpPr/>
      </xdr:nvSpPr>
      <xdr:spPr>
        <a:xfrm>
          <a:off x="19494500" y="130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92789</xdr:rowOff>
    </xdr:from>
    <xdr:ext cx="534377" cy="259045"/>
    <xdr:sp macro="" textlink="">
      <xdr:nvSpPr>
        <xdr:cNvPr id="866" name="テキスト ボックス 865"/>
        <xdr:cNvSpPr txBox="1"/>
      </xdr:nvSpPr>
      <xdr:spPr>
        <a:xfrm>
          <a:off x="19278111" y="131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50678</xdr:rowOff>
    </xdr:from>
    <xdr:to>
      <xdr:col>27</xdr:col>
      <xdr:colOff>161925</xdr:colOff>
      <xdr:row>76</xdr:row>
      <xdr:rowOff>152278</xdr:rowOff>
    </xdr:to>
    <xdr:sp macro="" textlink="">
      <xdr:nvSpPr>
        <xdr:cNvPr id="867" name="円/楕円 866"/>
        <xdr:cNvSpPr/>
      </xdr:nvSpPr>
      <xdr:spPr>
        <a:xfrm>
          <a:off x="18605500" y="130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143405</xdr:rowOff>
    </xdr:from>
    <xdr:ext cx="534377" cy="259045"/>
    <xdr:sp macro="" textlink="">
      <xdr:nvSpPr>
        <xdr:cNvPr id="868" name="テキスト ボックス 867"/>
        <xdr:cNvSpPr txBox="1"/>
      </xdr:nvSpPr>
      <xdr:spPr>
        <a:xfrm>
          <a:off x="18389111" y="131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en-US" sz="1300" b="0" i="0" u="none" strike="noStrike" baseline="0" smtClean="0">
              <a:latin typeface="MS-Mincho"/>
            </a:rPr>
            <a:t>普通建設事業費は住民一人当たり３０８，５６４円となっており、類似団体と比較して一人当たりコストが高い状況となっている。これは、近年の福祉、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教育、観光施設等の整備</a:t>
          </a:r>
          <a:r>
            <a:rPr lang="ja-JP" altLang="en-US" sz="1300" b="0" i="0" u="none" strike="noStrike" baseline="0" smtClean="0">
              <a:latin typeface="MS-Mincho"/>
            </a:rPr>
            <a:t>事業の増加等によるものである。</a:t>
          </a:r>
          <a:endParaRPr lang="en-US" altLang="ja-JP" sz="1300" b="0" i="0" u="none" strike="noStrike" baseline="0" smtClean="0">
            <a:latin typeface="MS-Mincho"/>
          </a:endParaRPr>
        </a:p>
        <a:p>
          <a:pPr algn="l"/>
          <a:r>
            <a:rPr lang="ja-JP" altLang="en-US" sz="1300" b="0" i="0" u="none" strike="noStrike" baseline="0" smtClean="0">
              <a:latin typeface="MS-Mincho"/>
            </a:rPr>
            <a:t>公共施設等総合管理計画に基づき、事業の取捨選択を徹底していくことで、事業費の減少を目指すこととしている。</a:t>
          </a:r>
          <a:endParaRPr kumimoji="1" lang="ja-JP" altLang="en-US"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4,629
4,614
391.76
4,978,685
4,723,665
209,555
2,710,293
4,252,273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86474</xdr:rowOff>
    </xdr:from>
    <xdr:to>
      <xdr:col>6</xdr:col>
      <xdr:colOff>511175</xdr:colOff>
      <xdr:row>37</xdr:row>
      <xdr:rowOff>92894</xdr:rowOff>
    </xdr:to>
    <xdr:cxnSp macro="">
      <xdr:nvCxnSpPr>
        <xdr:cNvPr id="60" name="直線コネクタ 59"/>
        <xdr:cNvCxnSpPr/>
      </xdr:nvCxnSpPr>
      <xdr:spPr>
        <a:xfrm>
          <a:off x="3797300" y="6430124"/>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86474</xdr:rowOff>
    </xdr:from>
    <xdr:to>
      <xdr:col>5</xdr:col>
      <xdr:colOff>358775</xdr:colOff>
      <xdr:row>37</xdr:row>
      <xdr:rowOff>108572</xdr:rowOff>
    </xdr:to>
    <xdr:cxnSp macro="">
      <xdr:nvCxnSpPr>
        <xdr:cNvPr id="63" name="直線コネクタ 62"/>
        <xdr:cNvCxnSpPr/>
      </xdr:nvCxnSpPr>
      <xdr:spPr>
        <a:xfrm flipV="1">
          <a:off x="2908300" y="643012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108001</xdr:rowOff>
    </xdr:from>
    <xdr:to>
      <xdr:col>4</xdr:col>
      <xdr:colOff>155575</xdr:colOff>
      <xdr:row>37</xdr:row>
      <xdr:rowOff>108572</xdr:rowOff>
    </xdr:to>
    <xdr:cxnSp macro="">
      <xdr:nvCxnSpPr>
        <xdr:cNvPr id="66" name="直線コネクタ 65"/>
        <xdr:cNvCxnSpPr/>
      </xdr:nvCxnSpPr>
      <xdr:spPr>
        <a:xfrm>
          <a:off x="2019300" y="645165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102000</xdr:rowOff>
    </xdr:from>
    <xdr:to>
      <xdr:col>2</xdr:col>
      <xdr:colOff>638175</xdr:colOff>
      <xdr:row>37</xdr:row>
      <xdr:rowOff>108001</xdr:rowOff>
    </xdr:to>
    <xdr:cxnSp macro="">
      <xdr:nvCxnSpPr>
        <xdr:cNvPr id="69" name="直線コネクタ 68"/>
        <xdr:cNvCxnSpPr/>
      </xdr:nvCxnSpPr>
      <xdr:spPr>
        <a:xfrm>
          <a:off x="1130300" y="6445650"/>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42094</xdr:rowOff>
    </xdr:from>
    <xdr:to>
      <xdr:col>6</xdr:col>
      <xdr:colOff>561975</xdr:colOff>
      <xdr:row>37</xdr:row>
      <xdr:rowOff>143694</xdr:rowOff>
    </xdr:to>
    <xdr:sp macro="" textlink="">
      <xdr:nvSpPr>
        <xdr:cNvPr id="79" name="円/楕円 78"/>
        <xdr:cNvSpPr/>
      </xdr:nvSpPr>
      <xdr:spPr>
        <a:xfrm>
          <a:off x="4584700" y="63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20521</xdr:rowOff>
    </xdr:from>
    <xdr:ext cx="534377" cy="259045"/>
    <xdr:sp macro="" textlink="">
      <xdr:nvSpPr>
        <xdr:cNvPr id="80" name="議会費該当値テキスト"/>
        <xdr:cNvSpPr txBox="1"/>
      </xdr:nvSpPr>
      <xdr:spPr>
        <a:xfrm>
          <a:off x="4686300" y="6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35674</xdr:rowOff>
    </xdr:from>
    <xdr:to>
      <xdr:col>5</xdr:col>
      <xdr:colOff>409575</xdr:colOff>
      <xdr:row>37</xdr:row>
      <xdr:rowOff>137274</xdr:rowOff>
    </xdr:to>
    <xdr:sp macro="" textlink="">
      <xdr:nvSpPr>
        <xdr:cNvPr id="81" name="円/楕円 80"/>
        <xdr:cNvSpPr/>
      </xdr:nvSpPr>
      <xdr:spPr>
        <a:xfrm>
          <a:off x="3746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128402</xdr:rowOff>
    </xdr:from>
    <xdr:ext cx="534377" cy="259045"/>
    <xdr:sp macro="" textlink="">
      <xdr:nvSpPr>
        <xdr:cNvPr id="82" name="テキスト ボックス 81"/>
        <xdr:cNvSpPr txBox="1"/>
      </xdr:nvSpPr>
      <xdr:spPr>
        <a:xfrm>
          <a:off x="3530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57772</xdr:rowOff>
    </xdr:from>
    <xdr:to>
      <xdr:col>4</xdr:col>
      <xdr:colOff>206375</xdr:colOff>
      <xdr:row>37</xdr:row>
      <xdr:rowOff>159372</xdr:rowOff>
    </xdr:to>
    <xdr:sp macro="" textlink="">
      <xdr:nvSpPr>
        <xdr:cNvPr id="83" name="円/楕円 82"/>
        <xdr:cNvSpPr/>
      </xdr:nvSpPr>
      <xdr:spPr>
        <a:xfrm>
          <a:off x="2857500" y="64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150499</xdr:rowOff>
    </xdr:from>
    <xdr:ext cx="534377" cy="259045"/>
    <xdr:sp macro="" textlink="">
      <xdr:nvSpPr>
        <xdr:cNvPr id="84" name="テキスト ボックス 83"/>
        <xdr:cNvSpPr txBox="1"/>
      </xdr:nvSpPr>
      <xdr:spPr>
        <a:xfrm>
          <a:off x="2641111" y="64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57201</xdr:rowOff>
    </xdr:from>
    <xdr:to>
      <xdr:col>3</xdr:col>
      <xdr:colOff>3175</xdr:colOff>
      <xdr:row>37</xdr:row>
      <xdr:rowOff>158801</xdr:rowOff>
    </xdr:to>
    <xdr:sp macro="" textlink="">
      <xdr:nvSpPr>
        <xdr:cNvPr id="85" name="円/楕円 84"/>
        <xdr:cNvSpPr/>
      </xdr:nvSpPr>
      <xdr:spPr>
        <a:xfrm>
          <a:off x="1968500" y="64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149928</xdr:rowOff>
    </xdr:from>
    <xdr:ext cx="534377" cy="259045"/>
    <xdr:sp macro="" textlink="">
      <xdr:nvSpPr>
        <xdr:cNvPr id="86" name="テキスト ボックス 85"/>
        <xdr:cNvSpPr txBox="1"/>
      </xdr:nvSpPr>
      <xdr:spPr>
        <a:xfrm>
          <a:off x="1752111" y="64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51200</xdr:rowOff>
    </xdr:from>
    <xdr:to>
      <xdr:col>1</xdr:col>
      <xdr:colOff>485775</xdr:colOff>
      <xdr:row>37</xdr:row>
      <xdr:rowOff>152800</xdr:rowOff>
    </xdr:to>
    <xdr:sp macro="" textlink="">
      <xdr:nvSpPr>
        <xdr:cNvPr id="87" name="円/楕円 86"/>
        <xdr:cNvSpPr/>
      </xdr:nvSpPr>
      <xdr:spPr>
        <a:xfrm>
          <a:off x="1079500" y="63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143927</xdr:rowOff>
    </xdr:from>
    <xdr:ext cx="534377" cy="259045"/>
    <xdr:sp macro="" textlink="">
      <xdr:nvSpPr>
        <xdr:cNvPr id="88" name="テキスト ボックス 87"/>
        <xdr:cNvSpPr txBox="1"/>
      </xdr:nvSpPr>
      <xdr:spPr>
        <a:xfrm>
          <a:off x="863111" y="64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57123</xdr:rowOff>
    </xdr:from>
    <xdr:to>
      <xdr:col>6</xdr:col>
      <xdr:colOff>511175</xdr:colOff>
      <xdr:row>58</xdr:row>
      <xdr:rowOff>95114</xdr:rowOff>
    </xdr:to>
    <xdr:cxnSp macro="">
      <xdr:nvCxnSpPr>
        <xdr:cNvPr id="117" name="直線コネクタ 116"/>
        <xdr:cNvCxnSpPr/>
      </xdr:nvCxnSpPr>
      <xdr:spPr>
        <a:xfrm flipV="1">
          <a:off x="3797300" y="10001223"/>
          <a:ext cx="8382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95114</xdr:rowOff>
    </xdr:from>
    <xdr:to>
      <xdr:col>5</xdr:col>
      <xdr:colOff>358775</xdr:colOff>
      <xdr:row>58</xdr:row>
      <xdr:rowOff>137258</xdr:rowOff>
    </xdr:to>
    <xdr:cxnSp macro="">
      <xdr:nvCxnSpPr>
        <xdr:cNvPr id="120" name="直線コネクタ 119"/>
        <xdr:cNvCxnSpPr/>
      </xdr:nvCxnSpPr>
      <xdr:spPr>
        <a:xfrm flipV="1">
          <a:off x="2908300" y="10039214"/>
          <a:ext cx="889000" cy="4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137258</xdr:rowOff>
    </xdr:from>
    <xdr:to>
      <xdr:col>4</xdr:col>
      <xdr:colOff>155575</xdr:colOff>
      <xdr:row>58</xdr:row>
      <xdr:rowOff>143004</xdr:rowOff>
    </xdr:to>
    <xdr:cxnSp macro="">
      <xdr:nvCxnSpPr>
        <xdr:cNvPr id="123" name="直線コネクタ 122"/>
        <xdr:cNvCxnSpPr/>
      </xdr:nvCxnSpPr>
      <xdr:spPr>
        <a:xfrm flipV="1">
          <a:off x="2019300" y="10081358"/>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141506</xdr:rowOff>
    </xdr:from>
    <xdr:to>
      <xdr:col>2</xdr:col>
      <xdr:colOff>638175</xdr:colOff>
      <xdr:row>58</xdr:row>
      <xdr:rowOff>143004</xdr:rowOff>
    </xdr:to>
    <xdr:cxnSp macro="">
      <xdr:nvCxnSpPr>
        <xdr:cNvPr id="126" name="直線コネクタ 125"/>
        <xdr:cNvCxnSpPr/>
      </xdr:nvCxnSpPr>
      <xdr:spPr>
        <a:xfrm>
          <a:off x="1130300" y="10085606"/>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6323</xdr:rowOff>
    </xdr:from>
    <xdr:to>
      <xdr:col>6</xdr:col>
      <xdr:colOff>561975</xdr:colOff>
      <xdr:row>58</xdr:row>
      <xdr:rowOff>107923</xdr:rowOff>
    </xdr:to>
    <xdr:sp macro="" textlink="">
      <xdr:nvSpPr>
        <xdr:cNvPr id="136" name="円/楕円 135"/>
        <xdr:cNvSpPr/>
      </xdr:nvSpPr>
      <xdr:spPr>
        <a:xfrm>
          <a:off x="4584700" y="995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44314</xdr:rowOff>
    </xdr:from>
    <xdr:to>
      <xdr:col>5</xdr:col>
      <xdr:colOff>409575</xdr:colOff>
      <xdr:row>58</xdr:row>
      <xdr:rowOff>145914</xdr:rowOff>
    </xdr:to>
    <xdr:sp macro="" textlink="">
      <xdr:nvSpPr>
        <xdr:cNvPr id="138" name="円/楕円 137"/>
        <xdr:cNvSpPr/>
      </xdr:nvSpPr>
      <xdr:spPr>
        <a:xfrm>
          <a:off x="3746500" y="99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137041</xdr:rowOff>
    </xdr:from>
    <xdr:ext cx="599010" cy="259045"/>
    <xdr:sp macro="" textlink="">
      <xdr:nvSpPr>
        <xdr:cNvPr id="139" name="テキスト ボックス 138"/>
        <xdr:cNvSpPr txBox="1"/>
      </xdr:nvSpPr>
      <xdr:spPr>
        <a:xfrm>
          <a:off x="3497794" y="1008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86458</xdr:rowOff>
    </xdr:from>
    <xdr:to>
      <xdr:col>4</xdr:col>
      <xdr:colOff>206375</xdr:colOff>
      <xdr:row>59</xdr:row>
      <xdr:rowOff>16608</xdr:rowOff>
    </xdr:to>
    <xdr:sp macro="" textlink="">
      <xdr:nvSpPr>
        <xdr:cNvPr id="140" name="円/楕円 139"/>
        <xdr:cNvSpPr/>
      </xdr:nvSpPr>
      <xdr:spPr>
        <a:xfrm>
          <a:off x="2857500" y="100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7735</xdr:rowOff>
    </xdr:from>
    <xdr:ext cx="599010" cy="259045"/>
    <xdr:sp macro="" textlink="">
      <xdr:nvSpPr>
        <xdr:cNvPr id="141" name="テキスト ボックス 140"/>
        <xdr:cNvSpPr txBox="1"/>
      </xdr:nvSpPr>
      <xdr:spPr>
        <a:xfrm>
          <a:off x="2608794" y="1012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92204</xdr:rowOff>
    </xdr:from>
    <xdr:to>
      <xdr:col>3</xdr:col>
      <xdr:colOff>3175</xdr:colOff>
      <xdr:row>59</xdr:row>
      <xdr:rowOff>22354</xdr:rowOff>
    </xdr:to>
    <xdr:sp macro="" textlink="">
      <xdr:nvSpPr>
        <xdr:cNvPr id="142" name="円/楕円 141"/>
        <xdr:cNvSpPr/>
      </xdr:nvSpPr>
      <xdr:spPr>
        <a:xfrm>
          <a:off x="1968500" y="100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13481</xdr:rowOff>
    </xdr:from>
    <xdr:ext cx="534377" cy="259045"/>
    <xdr:sp macro="" textlink="">
      <xdr:nvSpPr>
        <xdr:cNvPr id="143" name="テキスト ボックス 142"/>
        <xdr:cNvSpPr txBox="1"/>
      </xdr:nvSpPr>
      <xdr:spPr>
        <a:xfrm>
          <a:off x="1752111" y="101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90706</xdr:rowOff>
    </xdr:from>
    <xdr:to>
      <xdr:col>1</xdr:col>
      <xdr:colOff>485775</xdr:colOff>
      <xdr:row>59</xdr:row>
      <xdr:rowOff>20856</xdr:rowOff>
    </xdr:to>
    <xdr:sp macro="" textlink="">
      <xdr:nvSpPr>
        <xdr:cNvPr id="144" name="円/楕円 143"/>
        <xdr:cNvSpPr/>
      </xdr:nvSpPr>
      <xdr:spPr>
        <a:xfrm>
          <a:off x="1079500" y="100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11983</xdr:rowOff>
    </xdr:from>
    <xdr:ext cx="534377" cy="259045"/>
    <xdr:sp macro="" textlink="">
      <xdr:nvSpPr>
        <xdr:cNvPr id="145" name="テキスト ボックス 144"/>
        <xdr:cNvSpPr txBox="1"/>
      </xdr:nvSpPr>
      <xdr:spPr>
        <a:xfrm>
          <a:off x="863111" y="10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18641</xdr:rowOff>
    </xdr:from>
    <xdr:to>
      <xdr:col>6</xdr:col>
      <xdr:colOff>511175</xdr:colOff>
      <xdr:row>76</xdr:row>
      <xdr:rowOff>86173</xdr:rowOff>
    </xdr:to>
    <xdr:cxnSp macro="">
      <xdr:nvCxnSpPr>
        <xdr:cNvPr id="172" name="直線コネクタ 171"/>
        <xdr:cNvCxnSpPr/>
      </xdr:nvCxnSpPr>
      <xdr:spPr>
        <a:xfrm flipV="1">
          <a:off x="3797300" y="13048841"/>
          <a:ext cx="8382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86173</xdr:rowOff>
    </xdr:from>
    <xdr:to>
      <xdr:col>5</xdr:col>
      <xdr:colOff>358775</xdr:colOff>
      <xdr:row>76</xdr:row>
      <xdr:rowOff>129786</xdr:rowOff>
    </xdr:to>
    <xdr:cxnSp macro="">
      <xdr:nvCxnSpPr>
        <xdr:cNvPr id="175" name="直線コネクタ 174"/>
        <xdr:cNvCxnSpPr/>
      </xdr:nvCxnSpPr>
      <xdr:spPr>
        <a:xfrm flipV="1">
          <a:off x="2908300" y="13116373"/>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109497</xdr:rowOff>
    </xdr:from>
    <xdr:to>
      <xdr:col>4</xdr:col>
      <xdr:colOff>155575</xdr:colOff>
      <xdr:row>76</xdr:row>
      <xdr:rowOff>129786</xdr:rowOff>
    </xdr:to>
    <xdr:cxnSp macro="">
      <xdr:nvCxnSpPr>
        <xdr:cNvPr id="178" name="直線コネクタ 177"/>
        <xdr:cNvCxnSpPr/>
      </xdr:nvCxnSpPr>
      <xdr:spPr>
        <a:xfrm>
          <a:off x="2019300" y="13139697"/>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109497</xdr:rowOff>
    </xdr:from>
    <xdr:to>
      <xdr:col>2</xdr:col>
      <xdr:colOff>638175</xdr:colOff>
      <xdr:row>76</xdr:row>
      <xdr:rowOff>136579</xdr:rowOff>
    </xdr:to>
    <xdr:cxnSp macro="">
      <xdr:nvCxnSpPr>
        <xdr:cNvPr id="181" name="直線コネクタ 180"/>
        <xdr:cNvCxnSpPr/>
      </xdr:nvCxnSpPr>
      <xdr:spPr>
        <a:xfrm flipV="1">
          <a:off x="1130300" y="13139697"/>
          <a:ext cx="889000" cy="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139290</xdr:rowOff>
    </xdr:from>
    <xdr:to>
      <xdr:col>6</xdr:col>
      <xdr:colOff>561975</xdr:colOff>
      <xdr:row>76</xdr:row>
      <xdr:rowOff>69441</xdr:rowOff>
    </xdr:to>
    <xdr:sp macro="" textlink="">
      <xdr:nvSpPr>
        <xdr:cNvPr id="191" name="円/楕円 190"/>
        <xdr:cNvSpPr/>
      </xdr:nvSpPr>
      <xdr:spPr>
        <a:xfrm>
          <a:off x="4584700" y="12998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117718</xdr:rowOff>
    </xdr:from>
    <xdr:ext cx="599010" cy="259045"/>
    <xdr:sp macro="" textlink="">
      <xdr:nvSpPr>
        <xdr:cNvPr id="192" name="民生費該当値テキスト"/>
        <xdr:cNvSpPr txBox="1"/>
      </xdr:nvSpPr>
      <xdr:spPr>
        <a:xfrm>
          <a:off x="4686300" y="129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35373</xdr:rowOff>
    </xdr:from>
    <xdr:to>
      <xdr:col>5</xdr:col>
      <xdr:colOff>409575</xdr:colOff>
      <xdr:row>76</xdr:row>
      <xdr:rowOff>136973</xdr:rowOff>
    </xdr:to>
    <xdr:sp macro="" textlink="">
      <xdr:nvSpPr>
        <xdr:cNvPr id="193" name="円/楕円 192"/>
        <xdr:cNvSpPr/>
      </xdr:nvSpPr>
      <xdr:spPr>
        <a:xfrm>
          <a:off x="3746500" y="130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128100</xdr:rowOff>
    </xdr:from>
    <xdr:ext cx="599010" cy="259045"/>
    <xdr:sp macro="" textlink="">
      <xdr:nvSpPr>
        <xdr:cNvPr id="194" name="テキスト ボックス 193"/>
        <xdr:cNvSpPr txBox="1"/>
      </xdr:nvSpPr>
      <xdr:spPr>
        <a:xfrm>
          <a:off x="3497794" y="1315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78986</xdr:rowOff>
    </xdr:from>
    <xdr:to>
      <xdr:col>4</xdr:col>
      <xdr:colOff>206375</xdr:colOff>
      <xdr:row>77</xdr:row>
      <xdr:rowOff>9136</xdr:rowOff>
    </xdr:to>
    <xdr:sp macro="" textlink="">
      <xdr:nvSpPr>
        <xdr:cNvPr id="195" name="円/楕円 194"/>
        <xdr:cNvSpPr/>
      </xdr:nvSpPr>
      <xdr:spPr>
        <a:xfrm>
          <a:off x="2857500" y="131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263</xdr:rowOff>
    </xdr:from>
    <xdr:ext cx="599010" cy="259045"/>
    <xdr:sp macro="" textlink="">
      <xdr:nvSpPr>
        <xdr:cNvPr id="196" name="テキスト ボックス 195"/>
        <xdr:cNvSpPr txBox="1"/>
      </xdr:nvSpPr>
      <xdr:spPr>
        <a:xfrm>
          <a:off x="2608794" y="132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58697</xdr:rowOff>
    </xdr:from>
    <xdr:to>
      <xdr:col>3</xdr:col>
      <xdr:colOff>3175</xdr:colOff>
      <xdr:row>76</xdr:row>
      <xdr:rowOff>160297</xdr:rowOff>
    </xdr:to>
    <xdr:sp macro="" textlink="">
      <xdr:nvSpPr>
        <xdr:cNvPr id="197" name="円/楕円 196"/>
        <xdr:cNvSpPr/>
      </xdr:nvSpPr>
      <xdr:spPr>
        <a:xfrm>
          <a:off x="1968500" y="130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151424</xdr:rowOff>
    </xdr:from>
    <xdr:ext cx="599010" cy="259045"/>
    <xdr:sp macro="" textlink="">
      <xdr:nvSpPr>
        <xdr:cNvPr id="198" name="テキスト ボックス 197"/>
        <xdr:cNvSpPr txBox="1"/>
      </xdr:nvSpPr>
      <xdr:spPr>
        <a:xfrm>
          <a:off x="1719794" y="1318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85779</xdr:rowOff>
    </xdr:from>
    <xdr:to>
      <xdr:col>1</xdr:col>
      <xdr:colOff>485775</xdr:colOff>
      <xdr:row>77</xdr:row>
      <xdr:rowOff>15929</xdr:rowOff>
    </xdr:to>
    <xdr:sp macro="" textlink="">
      <xdr:nvSpPr>
        <xdr:cNvPr id="199" name="円/楕円 198"/>
        <xdr:cNvSpPr/>
      </xdr:nvSpPr>
      <xdr:spPr>
        <a:xfrm>
          <a:off x="1079500" y="131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7056</xdr:rowOff>
    </xdr:from>
    <xdr:ext cx="599010" cy="259045"/>
    <xdr:sp macro="" textlink="">
      <xdr:nvSpPr>
        <xdr:cNvPr id="200" name="テキスト ボックス 199"/>
        <xdr:cNvSpPr txBox="1"/>
      </xdr:nvSpPr>
      <xdr:spPr>
        <a:xfrm>
          <a:off x="830794" y="1320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71284</xdr:rowOff>
    </xdr:from>
    <xdr:to>
      <xdr:col>6</xdr:col>
      <xdr:colOff>511175</xdr:colOff>
      <xdr:row>97</xdr:row>
      <xdr:rowOff>81465</xdr:rowOff>
    </xdr:to>
    <xdr:cxnSp macro="">
      <xdr:nvCxnSpPr>
        <xdr:cNvPr id="229" name="直線コネクタ 228"/>
        <xdr:cNvCxnSpPr/>
      </xdr:nvCxnSpPr>
      <xdr:spPr>
        <a:xfrm>
          <a:off x="3797300" y="16701934"/>
          <a:ext cx="8382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67549</xdr:rowOff>
    </xdr:from>
    <xdr:to>
      <xdr:col>5</xdr:col>
      <xdr:colOff>358775</xdr:colOff>
      <xdr:row>97</xdr:row>
      <xdr:rowOff>71284</xdr:rowOff>
    </xdr:to>
    <xdr:cxnSp macro="">
      <xdr:nvCxnSpPr>
        <xdr:cNvPr id="232" name="直線コネクタ 231"/>
        <xdr:cNvCxnSpPr/>
      </xdr:nvCxnSpPr>
      <xdr:spPr>
        <a:xfrm>
          <a:off x="2908300" y="1669819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65379</xdr:rowOff>
    </xdr:from>
    <xdr:to>
      <xdr:col>4</xdr:col>
      <xdr:colOff>155575</xdr:colOff>
      <xdr:row>97</xdr:row>
      <xdr:rowOff>67549</xdr:rowOff>
    </xdr:to>
    <xdr:cxnSp macro="">
      <xdr:nvCxnSpPr>
        <xdr:cNvPr id="235" name="直線コネクタ 234"/>
        <xdr:cNvCxnSpPr/>
      </xdr:nvCxnSpPr>
      <xdr:spPr>
        <a:xfrm>
          <a:off x="2019300" y="16696029"/>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62182</xdr:rowOff>
    </xdr:from>
    <xdr:to>
      <xdr:col>2</xdr:col>
      <xdr:colOff>638175</xdr:colOff>
      <xdr:row>97</xdr:row>
      <xdr:rowOff>65379</xdr:rowOff>
    </xdr:to>
    <xdr:cxnSp macro="">
      <xdr:nvCxnSpPr>
        <xdr:cNvPr id="238" name="直線コネクタ 237"/>
        <xdr:cNvCxnSpPr/>
      </xdr:nvCxnSpPr>
      <xdr:spPr>
        <a:xfrm>
          <a:off x="1130300" y="16692832"/>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30665</xdr:rowOff>
    </xdr:from>
    <xdr:to>
      <xdr:col>6</xdr:col>
      <xdr:colOff>561975</xdr:colOff>
      <xdr:row>97</xdr:row>
      <xdr:rowOff>132265</xdr:rowOff>
    </xdr:to>
    <xdr:sp macro="" textlink="">
      <xdr:nvSpPr>
        <xdr:cNvPr id="248" name="円/楕円 247"/>
        <xdr:cNvSpPr/>
      </xdr:nvSpPr>
      <xdr:spPr>
        <a:xfrm>
          <a:off x="4584700" y="1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9092</xdr:rowOff>
    </xdr:from>
    <xdr:ext cx="534377" cy="259045"/>
    <xdr:sp macro="" textlink="">
      <xdr:nvSpPr>
        <xdr:cNvPr id="249" name="衛生費該当値テキスト"/>
        <xdr:cNvSpPr txBox="1"/>
      </xdr:nvSpPr>
      <xdr:spPr>
        <a:xfrm>
          <a:off x="4686300" y="166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20484</xdr:rowOff>
    </xdr:from>
    <xdr:to>
      <xdr:col>5</xdr:col>
      <xdr:colOff>409575</xdr:colOff>
      <xdr:row>97</xdr:row>
      <xdr:rowOff>122084</xdr:rowOff>
    </xdr:to>
    <xdr:sp macro="" textlink="">
      <xdr:nvSpPr>
        <xdr:cNvPr id="250" name="円/楕円 249"/>
        <xdr:cNvSpPr/>
      </xdr:nvSpPr>
      <xdr:spPr>
        <a:xfrm>
          <a:off x="3746500" y="166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113211</xdr:rowOff>
    </xdr:from>
    <xdr:ext cx="534377" cy="259045"/>
    <xdr:sp macro="" textlink="">
      <xdr:nvSpPr>
        <xdr:cNvPr id="251" name="テキスト ボックス 250"/>
        <xdr:cNvSpPr txBox="1"/>
      </xdr:nvSpPr>
      <xdr:spPr>
        <a:xfrm>
          <a:off x="3530111" y="167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16749</xdr:rowOff>
    </xdr:from>
    <xdr:to>
      <xdr:col>4</xdr:col>
      <xdr:colOff>206375</xdr:colOff>
      <xdr:row>97</xdr:row>
      <xdr:rowOff>118349</xdr:rowOff>
    </xdr:to>
    <xdr:sp macro="" textlink="">
      <xdr:nvSpPr>
        <xdr:cNvPr id="252" name="円/楕円 251"/>
        <xdr:cNvSpPr/>
      </xdr:nvSpPr>
      <xdr:spPr>
        <a:xfrm>
          <a:off x="2857500" y="166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109476</xdr:rowOff>
    </xdr:from>
    <xdr:ext cx="534377" cy="259045"/>
    <xdr:sp macro="" textlink="">
      <xdr:nvSpPr>
        <xdr:cNvPr id="253" name="テキスト ボックス 252"/>
        <xdr:cNvSpPr txBox="1"/>
      </xdr:nvSpPr>
      <xdr:spPr>
        <a:xfrm>
          <a:off x="2641111" y="167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14579</xdr:rowOff>
    </xdr:from>
    <xdr:to>
      <xdr:col>3</xdr:col>
      <xdr:colOff>3175</xdr:colOff>
      <xdr:row>97</xdr:row>
      <xdr:rowOff>116179</xdr:rowOff>
    </xdr:to>
    <xdr:sp macro="" textlink="">
      <xdr:nvSpPr>
        <xdr:cNvPr id="254" name="円/楕円 253"/>
        <xdr:cNvSpPr/>
      </xdr:nvSpPr>
      <xdr:spPr>
        <a:xfrm>
          <a:off x="1968500" y="166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107306</xdr:rowOff>
    </xdr:from>
    <xdr:ext cx="534377" cy="259045"/>
    <xdr:sp macro="" textlink="">
      <xdr:nvSpPr>
        <xdr:cNvPr id="255" name="テキスト ボックス 254"/>
        <xdr:cNvSpPr txBox="1"/>
      </xdr:nvSpPr>
      <xdr:spPr>
        <a:xfrm>
          <a:off x="1752111" y="16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11382</xdr:rowOff>
    </xdr:from>
    <xdr:to>
      <xdr:col>1</xdr:col>
      <xdr:colOff>485775</xdr:colOff>
      <xdr:row>97</xdr:row>
      <xdr:rowOff>112982</xdr:rowOff>
    </xdr:to>
    <xdr:sp macro="" textlink="">
      <xdr:nvSpPr>
        <xdr:cNvPr id="256" name="円/楕円 255"/>
        <xdr:cNvSpPr/>
      </xdr:nvSpPr>
      <xdr:spPr>
        <a:xfrm>
          <a:off x="1079500" y="166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104109</xdr:rowOff>
    </xdr:from>
    <xdr:ext cx="534377" cy="259045"/>
    <xdr:sp macro="" textlink="">
      <xdr:nvSpPr>
        <xdr:cNvPr id="257" name="テキスト ボックス 256"/>
        <xdr:cNvSpPr txBox="1"/>
      </xdr:nvSpPr>
      <xdr:spPr>
        <a:xfrm>
          <a:off x="863111" y="167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32220</xdr:rowOff>
    </xdr:from>
    <xdr:to>
      <xdr:col>15</xdr:col>
      <xdr:colOff>180975</xdr:colOff>
      <xdr:row>39</xdr:row>
      <xdr:rowOff>44310</xdr:rowOff>
    </xdr:to>
    <xdr:cxnSp macro="">
      <xdr:nvCxnSpPr>
        <xdr:cNvPr id="286" name="直線コネクタ 285"/>
        <xdr:cNvCxnSpPr/>
      </xdr:nvCxnSpPr>
      <xdr:spPr>
        <a:xfrm>
          <a:off x="9639300" y="6718770"/>
          <a:ext cx="8382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156667</xdr:rowOff>
    </xdr:from>
    <xdr:to>
      <xdr:col>14</xdr:col>
      <xdr:colOff>28575</xdr:colOff>
      <xdr:row>39</xdr:row>
      <xdr:rowOff>32220</xdr:rowOff>
    </xdr:to>
    <xdr:cxnSp macro="">
      <xdr:nvCxnSpPr>
        <xdr:cNvPr id="289" name="直線コネクタ 288"/>
        <xdr:cNvCxnSpPr/>
      </xdr:nvCxnSpPr>
      <xdr:spPr>
        <a:xfrm>
          <a:off x="8750300" y="6671767"/>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156667</xdr:rowOff>
    </xdr:from>
    <xdr:to>
      <xdr:col>12</xdr:col>
      <xdr:colOff>511175</xdr:colOff>
      <xdr:row>39</xdr:row>
      <xdr:rowOff>21425</xdr:rowOff>
    </xdr:to>
    <xdr:cxnSp macro="">
      <xdr:nvCxnSpPr>
        <xdr:cNvPr id="292" name="直線コネクタ 291"/>
        <xdr:cNvCxnSpPr/>
      </xdr:nvCxnSpPr>
      <xdr:spPr>
        <a:xfrm flipV="1">
          <a:off x="7861300" y="6671767"/>
          <a:ext cx="889000" cy="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90577</xdr:rowOff>
    </xdr:from>
    <xdr:to>
      <xdr:col>11</xdr:col>
      <xdr:colOff>307975</xdr:colOff>
      <xdr:row>39</xdr:row>
      <xdr:rowOff>21425</xdr:rowOff>
    </xdr:to>
    <xdr:cxnSp macro="">
      <xdr:nvCxnSpPr>
        <xdr:cNvPr id="295" name="直線コネクタ 294"/>
        <xdr:cNvCxnSpPr/>
      </xdr:nvCxnSpPr>
      <xdr:spPr>
        <a:xfrm>
          <a:off x="6972300" y="6605677"/>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164960</xdr:rowOff>
    </xdr:from>
    <xdr:to>
      <xdr:col>15</xdr:col>
      <xdr:colOff>231775</xdr:colOff>
      <xdr:row>39</xdr:row>
      <xdr:rowOff>95110</xdr:rowOff>
    </xdr:to>
    <xdr:sp macro="" textlink="">
      <xdr:nvSpPr>
        <xdr:cNvPr id="305" name="円/楕円 304"/>
        <xdr:cNvSpPr/>
      </xdr:nvSpPr>
      <xdr:spPr>
        <a:xfrm>
          <a:off x="104267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152870</xdr:rowOff>
    </xdr:from>
    <xdr:to>
      <xdr:col>14</xdr:col>
      <xdr:colOff>79375</xdr:colOff>
      <xdr:row>39</xdr:row>
      <xdr:rowOff>83020</xdr:rowOff>
    </xdr:to>
    <xdr:sp macro="" textlink="">
      <xdr:nvSpPr>
        <xdr:cNvPr id="307" name="円/楕円 306"/>
        <xdr:cNvSpPr/>
      </xdr:nvSpPr>
      <xdr:spPr>
        <a:xfrm>
          <a:off x="9588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74147</xdr:rowOff>
    </xdr:from>
    <xdr:ext cx="378565" cy="259045"/>
    <xdr:sp macro="" textlink="">
      <xdr:nvSpPr>
        <xdr:cNvPr id="308" name="テキスト ボックス 307"/>
        <xdr:cNvSpPr txBox="1"/>
      </xdr:nvSpPr>
      <xdr:spPr>
        <a:xfrm>
          <a:off x="9450017" y="676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105867</xdr:rowOff>
    </xdr:from>
    <xdr:to>
      <xdr:col>12</xdr:col>
      <xdr:colOff>561975</xdr:colOff>
      <xdr:row>39</xdr:row>
      <xdr:rowOff>36017</xdr:rowOff>
    </xdr:to>
    <xdr:sp macro="" textlink="">
      <xdr:nvSpPr>
        <xdr:cNvPr id="309" name="円/楕円 308"/>
        <xdr:cNvSpPr/>
      </xdr:nvSpPr>
      <xdr:spPr>
        <a:xfrm>
          <a:off x="8699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52544</xdr:rowOff>
    </xdr:from>
    <xdr:ext cx="469744" cy="259045"/>
    <xdr:sp macro="" textlink="">
      <xdr:nvSpPr>
        <xdr:cNvPr id="310" name="テキスト ボックス 309"/>
        <xdr:cNvSpPr txBox="1"/>
      </xdr:nvSpPr>
      <xdr:spPr>
        <a:xfrm>
          <a:off x="8515427" y="63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142075</xdr:rowOff>
    </xdr:from>
    <xdr:to>
      <xdr:col>11</xdr:col>
      <xdr:colOff>358775</xdr:colOff>
      <xdr:row>39</xdr:row>
      <xdr:rowOff>72225</xdr:rowOff>
    </xdr:to>
    <xdr:sp macro="" textlink="">
      <xdr:nvSpPr>
        <xdr:cNvPr id="311" name="円/楕円 310"/>
        <xdr:cNvSpPr/>
      </xdr:nvSpPr>
      <xdr:spPr>
        <a:xfrm>
          <a:off x="7810500" y="66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63352</xdr:rowOff>
    </xdr:from>
    <xdr:ext cx="469744" cy="259045"/>
    <xdr:sp macro="" textlink="">
      <xdr:nvSpPr>
        <xdr:cNvPr id="312" name="テキスト ボックス 311"/>
        <xdr:cNvSpPr txBox="1"/>
      </xdr:nvSpPr>
      <xdr:spPr>
        <a:xfrm>
          <a:off x="7626427" y="67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39777</xdr:rowOff>
    </xdr:from>
    <xdr:to>
      <xdr:col>10</xdr:col>
      <xdr:colOff>155575</xdr:colOff>
      <xdr:row>38</xdr:row>
      <xdr:rowOff>141377</xdr:rowOff>
    </xdr:to>
    <xdr:sp macro="" textlink="">
      <xdr:nvSpPr>
        <xdr:cNvPr id="313" name="円/楕円 312"/>
        <xdr:cNvSpPr/>
      </xdr:nvSpPr>
      <xdr:spPr>
        <a:xfrm>
          <a:off x="6921500" y="6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157903</xdr:rowOff>
    </xdr:from>
    <xdr:ext cx="469744" cy="259045"/>
    <xdr:sp macro="" textlink="">
      <xdr:nvSpPr>
        <xdr:cNvPr id="314" name="テキスト ボックス 313"/>
        <xdr:cNvSpPr txBox="1"/>
      </xdr:nvSpPr>
      <xdr:spPr>
        <a:xfrm>
          <a:off x="6737427" y="63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21620</xdr:rowOff>
    </xdr:from>
    <xdr:to>
      <xdr:col>15</xdr:col>
      <xdr:colOff>180975</xdr:colOff>
      <xdr:row>59</xdr:row>
      <xdr:rowOff>23496</xdr:rowOff>
    </xdr:to>
    <xdr:cxnSp macro="">
      <xdr:nvCxnSpPr>
        <xdr:cNvPr id="343" name="直線コネクタ 342"/>
        <xdr:cNvCxnSpPr/>
      </xdr:nvCxnSpPr>
      <xdr:spPr>
        <a:xfrm flipV="1">
          <a:off x="9639300" y="10137170"/>
          <a:ext cx="8382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23496</xdr:rowOff>
    </xdr:from>
    <xdr:to>
      <xdr:col>14</xdr:col>
      <xdr:colOff>28575</xdr:colOff>
      <xdr:row>59</xdr:row>
      <xdr:rowOff>25780</xdr:rowOff>
    </xdr:to>
    <xdr:cxnSp macro="">
      <xdr:nvCxnSpPr>
        <xdr:cNvPr id="346" name="直線コネクタ 345"/>
        <xdr:cNvCxnSpPr/>
      </xdr:nvCxnSpPr>
      <xdr:spPr>
        <a:xfrm flipV="1">
          <a:off x="8750300" y="10139046"/>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25780</xdr:rowOff>
    </xdr:from>
    <xdr:to>
      <xdr:col>12</xdr:col>
      <xdr:colOff>511175</xdr:colOff>
      <xdr:row>59</xdr:row>
      <xdr:rowOff>26444</xdr:rowOff>
    </xdr:to>
    <xdr:cxnSp macro="">
      <xdr:nvCxnSpPr>
        <xdr:cNvPr id="349" name="直線コネクタ 348"/>
        <xdr:cNvCxnSpPr/>
      </xdr:nvCxnSpPr>
      <xdr:spPr>
        <a:xfrm flipV="1">
          <a:off x="7861300" y="10141330"/>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26414</xdr:rowOff>
    </xdr:from>
    <xdr:to>
      <xdr:col>11</xdr:col>
      <xdr:colOff>307975</xdr:colOff>
      <xdr:row>59</xdr:row>
      <xdr:rowOff>26444</xdr:rowOff>
    </xdr:to>
    <xdr:cxnSp macro="">
      <xdr:nvCxnSpPr>
        <xdr:cNvPr id="352" name="直線コネクタ 351"/>
        <xdr:cNvCxnSpPr/>
      </xdr:nvCxnSpPr>
      <xdr:spPr>
        <a:xfrm>
          <a:off x="6972300" y="10141964"/>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142270</xdr:rowOff>
    </xdr:from>
    <xdr:to>
      <xdr:col>15</xdr:col>
      <xdr:colOff>231775</xdr:colOff>
      <xdr:row>59</xdr:row>
      <xdr:rowOff>72420</xdr:rowOff>
    </xdr:to>
    <xdr:sp macro="" textlink="">
      <xdr:nvSpPr>
        <xdr:cNvPr id="362" name="円/楕円 361"/>
        <xdr:cNvSpPr/>
      </xdr:nvSpPr>
      <xdr:spPr>
        <a:xfrm>
          <a:off x="10426700" y="100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144146</xdr:rowOff>
    </xdr:from>
    <xdr:to>
      <xdr:col>14</xdr:col>
      <xdr:colOff>79375</xdr:colOff>
      <xdr:row>59</xdr:row>
      <xdr:rowOff>74296</xdr:rowOff>
    </xdr:to>
    <xdr:sp macro="" textlink="">
      <xdr:nvSpPr>
        <xdr:cNvPr id="364" name="円/楕円 363"/>
        <xdr:cNvSpPr/>
      </xdr:nvSpPr>
      <xdr:spPr>
        <a:xfrm>
          <a:off x="9588500" y="100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65423</xdr:rowOff>
    </xdr:from>
    <xdr:ext cx="534377" cy="259045"/>
    <xdr:sp macro="" textlink="">
      <xdr:nvSpPr>
        <xdr:cNvPr id="365" name="テキスト ボックス 364"/>
        <xdr:cNvSpPr txBox="1"/>
      </xdr:nvSpPr>
      <xdr:spPr>
        <a:xfrm>
          <a:off x="9372111" y="101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146430</xdr:rowOff>
    </xdr:from>
    <xdr:to>
      <xdr:col>12</xdr:col>
      <xdr:colOff>561975</xdr:colOff>
      <xdr:row>59</xdr:row>
      <xdr:rowOff>76580</xdr:rowOff>
    </xdr:to>
    <xdr:sp macro="" textlink="">
      <xdr:nvSpPr>
        <xdr:cNvPr id="366" name="円/楕円 365"/>
        <xdr:cNvSpPr/>
      </xdr:nvSpPr>
      <xdr:spPr>
        <a:xfrm>
          <a:off x="8699500" y="100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67707</xdr:rowOff>
    </xdr:from>
    <xdr:ext cx="534377" cy="259045"/>
    <xdr:sp macro="" textlink="">
      <xdr:nvSpPr>
        <xdr:cNvPr id="367" name="テキスト ボックス 366"/>
        <xdr:cNvSpPr txBox="1"/>
      </xdr:nvSpPr>
      <xdr:spPr>
        <a:xfrm>
          <a:off x="8483111" y="101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147094</xdr:rowOff>
    </xdr:from>
    <xdr:to>
      <xdr:col>11</xdr:col>
      <xdr:colOff>358775</xdr:colOff>
      <xdr:row>59</xdr:row>
      <xdr:rowOff>77244</xdr:rowOff>
    </xdr:to>
    <xdr:sp macro="" textlink="">
      <xdr:nvSpPr>
        <xdr:cNvPr id="368" name="円/楕円 367"/>
        <xdr:cNvSpPr/>
      </xdr:nvSpPr>
      <xdr:spPr>
        <a:xfrm>
          <a:off x="7810500" y="100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68371</xdr:rowOff>
    </xdr:from>
    <xdr:ext cx="534377" cy="259045"/>
    <xdr:sp macro="" textlink="">
      <xdr:nvSpPr>
        <xdr:cNvPr id="369" name="テキスト ボックス 368"/>
        <xdr:cNvSpPr txBox="1"/>
      </xdr:nvSpPr>
      <xdr:spPr>
        <a:xfrm>
          <a:off x="7594111" y="101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147064</xdr:rowOff>
    </xdr:from>
    <xdr:to>
      <xdr:col>10</xdr:col>
      <xdr:colOff>155575</xdr:colOff>
      <xdr:row>59</xdr:row>
      <xdr:rowOff>77214</xdr:rowOff>
    </xdr:to>
    <xdr:sp macro="" textlink="">
      <xdr:nvSpPr>
        <xdr:cNvPr id="370" name="円/楕円 369"/>
        <xdr:cNvSpPr/>
      </xdr:nvSpPr>
      <xdr:spPr>
        <a:xfrm>
          <a:off x="6921500" y="100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68341</xdr:rowOff>
    </xdr:from>
    <xdr:ext cx="534377" cy="259045"/>
    <xdr:sp macro="" textlink="">
      <xdr:nvSpPr>
        <xdr:cNvPr id="371" name="テキスト ボックス 370"/>
        <xdr:cNvSpPr txBox="1"/>
      </xdr:nvSpPr>
      <xdr:spPr>
        <a:xfrm>
          <a:off x="6705111" y="101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59386</xdr:rowOff>
    </xdr:from>
    <xdr:to>
      <xdr:col>15</xdr:col>
      <xdr:colOff>180975</xdr:colOff>
      <xdr:row>78</xdr:row>
      <xdr:rowOff>64460</xdr:rowOff>
    </xdr:to>
    <xdr:cxnSp macro="">
      <xdr:nvCxnSpPr>
        <xdr:cNvPr id="400" name="直線コネクタ 399"/>
        <xdr:cNvCxnSpPr/>
      </xdr:nvCxnSpPr>
      <xdr:spPr>
        <a:xfrm>
          <a:off x="9639300" y="13432486"/>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57015</xdr:rowOff>
    </xdr:from>
    <xdr:to>
      <xdr:col>14</xdr:col>
      <xdr:colOff>28575</xdr:colOff>
      <xdr:row>78</xdr:row>
      <xdr:rowOff>59386</xdr:rowOff>
    </xdr:to>
    <xdr:cxnSp macro="">
      <xdr:nvCxnSpPr>
        <xdr:cNvPr id="403" name="直線コネクタ 402"/>
        <xdr:cNvCxnSpPr/>
      </xdr:nvCxnSpPr>
      <xdr:spPr>
        <a:xfrm>
          <a:off x="8750300" y="13430115"/>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57015</xdr:rowOff>
    </xdr:from>
    <xdr:to>
      <xdr:col>12</xdr:col>
      <xdr:colOff>511175</xdr:colOff>
      <xdr:row>78</xdr:row>
      <xdr:rowOff>82710</xdr:rowOff>
    </xdr:to>
    <xdr:cxnSp macro="">
      <xdr:nvCxnSpPr>
        <xdr:cNvPr id="406" name="直線コネクタ 405"/>
        <xdr:cNvCxnSpPr/>
      </xdr:nvCxnSpPr>
      <xdr:spPr>
        <a:xfrm flipV="1">
          <a:off x="7861300" y="1343011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53880</xdr:rowOff>
    </xdr:from>
    <xdr:to>
      <xdr:col>11</xdr:col>
      <xdr:colOff>307975</xdr:colOff>
      <xdr:row>78</xdr:row>
      <xdr:rowOff>82710</xdr:rowOff>
    </xdr:to>
    <xdr:cxnSp macro="">
      <xdr:nvCxnSpPr>
        <xdr:cNvPr id="409" name="直線コネクタ 408"/>
        <xdr:cNvCxnSpPr/>
      </xdr:nvCxnSpPr>
      <xdr:spPr>
        <a:xfrm>
          <a:off x="6972300" y="13426980"/>
          <a:ext cx="8890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13660</xdr:rowOff>
    </xdr:from>
    <xdr:to>
      <xdr:col>15</xdr:col>
      <xdr:colOff>231775</xdr:colOff>
      <xdr:row>78</xdr:row>
      <xdr:rowOff>115260</xdr:rowOff>
    </xdr:to>
    <xdr:sp macro="" textlink="">
      <xdr:nvSpPr>
        <xdr:cNvPr id="419" name="円/楕円 418"/>
        <xdr:cNvSpPr/>
      </xdr:nvSpPr>
      <xdr:spPr>
        <a:xfrm>
          <a:off x="10426700" y="133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163537</xdr:rowOff>
    </xdr:from>
    <xdr:ext cx="534377" cy="259045"/>
    <xdr:sp macro="" textlink="">
      <xdr:nvSpPr>
        <xdr:cNvPr id="420" name="商工費該当値テキスト"/>
        <xdr:cNvSpPr txBox="1"/>
      </xdr:nvSpPr>
      <xdr:spPr>
        <a:xfrm>
          <a:off x="10528300" y="133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8586</xdr:rowOff>
    </xdr:from>
    <xdr:to>
      <xdr:col>14</xdr:col>
      <xdr:colOff>79375</xdr:colOff>
      <xdr:row>78</xdr:row>
      <xdr:rowOff>110186</xdr:rowOff>
    </xdr:to>
    <xdr:sp macro="" textlink="">
      <xdr:nvSpPr>
        <xdr:cNvPr id="421" name="円/楕円 420"/>
        <xdr:cNvSpPr/>
      </xdr:nvSpPr>
      <xdr:spPr>
        <a:xfrm>
          <a:off x="9588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101313</xdr:rowOff>
    </xdr:from>
    <xdr:ext cx="534377" cy="259045"/>
    <xdr:sp macro="" textlink="">
      <xdr:nvSpPr>
        <xdr:cNvPr id="422" name="テキスト ボックス 421"/>
        <xdr:cNvSpPr txBox="1"/>
      </xdr:nvSpPr>
      <xdr:spPr>
        <a:xfrm>
          <a:off x="9372111" y="13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6215</xdr:rowOff>
    </xdr:from>
    <xdr:to>
      <xdr:col>12</xdr:col>
      <xdr:colOff>561975</xdr:colOff>
      <xdr:row>78</xdr:row>
      <xdr:rowOff>107815</xdr:rowOff>
    </xdr:to>
    <xdr:sp macro="" textlink="">
      <xdr:nvSpPr>
        <xdr:cNvPr id="423" name="円/楕円 422"/>
        <xdr:cNvSpPr/>
      </xdr:nvSpPr>
      <xdr:spPr>
        <a:xfrm>
          <a:off x="8699500" y="133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98942</xdr:rowOff>
    </xdr:from>
    <xdr:ext cx="534377" cy="259045"/>
    <xdr:sp macro="" textlink="">
      <xdr:nvSpPr>
        <xdr:cNvPr id="424" name="テキスト ボックス 423"/>
        <xdr:cNvSpPr txBox="1"/>
      </xdr:nvSpPr>
      <xdr:spPr>
        <a:xfrm>
          <a:off x="8483111" y="134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31910</xdr:rowOff>
    </xdr:from>
    <xdr:to>
      <xdr:col>11</xdr:col>
      <xdr:colOff>358775</xdr:colOff>
      <xdr:row>78</xdr:row>
      <xdr:rowOff>133510</xdr:rowOff>
    </xdr:to>
    <xdr:sp macro="" textlink="">
      <xdr:nvSpPr>
        <xdr:cNvPr id="425" name="円/楕円 424"/>
        <xdr:cNvSpPr/>
      </xdr:nvSpPr>
      <xdr:spPr>
        <a:xfrm>
          <a:off x="78105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124637</xdr:rowOff>
    </xdr:from>
    <xdr:ext cx="534377" cy="259045"/>
    <xdr:sp macro="" textlink="">
      <xdr:nvSpPr>
        <xdr:cNvPr id="426" name="テキスト ボックス 425"/>
        <xdr:cNvSpPr txBox="1"/>
      </xdr:nvSpPr>
      <xdr:spPr>
        <a:xfrm>
          <a:off x="7594111" y="134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3080</xdr:rowOff>
    </xdr:from>
    <xdr:to>
      <xdr:col>10</xdr:col>
      <xdr:colOff>155575</xdr:colOff>
      <xdr:row>78</xdr:row>
      <xdr:rowOff>104680</xdr:rowOff>
    </xdr:to>
    <xdr:sp macro="" textlink="">
      <xdr:nvSpPr>
        <xdr:cNvPr id="427" name="円/楕円 426"/>
        <xdr:cNvSpPr/>
      </xdr:nvSpPr>
      <xdr:spPr>
        <a:xfrm>
          <a:off x="6921500" y="133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121207</xdr:rowOff>
    </xdr:from>
    <xdr:ext cx="534377" cy="259045"/>
    <xdr:sp macro="" textlink="">
      <xdr:nvSpPr>
        <xdr:cNvPr id="428" name="テキスト ボックス 427"/>
        <xdr:cNvSpPr txBox="1"/>
      </xdr:nvSpPr>
      <xdr:spPr>
        <a:xfrm>
          <a:off x="6705111" y="131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89922</xdr:rowOff>
    </xdr:from>
    <xdr:to>
      <xdr:col>15</xdr:col>
      <xdr:colOff>180975</xdr:colOff>
      <xdr:row>98</xdr:row>
      <xdr:rowOff>107045</xdr:rowOff>
    </xdr:to>
    <xdr:cxnSp macro="">
      <xdr:nvCxnSpPr>
        <xdr:cNvPr id="455" name="直線コネクタ 454"/>
        <xdr:cNvCxnSpPr/>
      </xdr:nvCxnSpPr>
      <xdr:spPr>
        <a:xfrm>
          <a:off x="9639300" y="16892022"/>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89922</xdr:rowOff>
    </xdr:from>
    <xdr:to>
      <xdr:col>14</xdr:col>
      <xdr:colOff>28575</xdr:colOff>
      <xdr:row>98</xdr:row>
      <xdr:rowOff>97051</xdr:rowOff>
    </xdr:to>
    <xdr:cxnSp macro="">
      <xdr:nvCxnSpPr>
        <xdr:cNvPr id="458" name="直線コネクタ 457"/>
        <xdr:cNvCxnSpPr/>
      </xdr:nvCxnSpPr>
      <xdr:spPr>
        <a:xfrm flipV="1">
          <a:off x="8750300" y="16892022"/>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97051</xdr:rowOff>
    </xdr:from>
    <xdr:to>
      <xdr:col>12</xdr:col>
      <xdr:colOff>511175</xdr:colOff>
      <xdr:row>98</xdr:row>
      <xdr:rowOff>100408</xdr:rowOff>
    </xdr:to>
    <xdr:cxnSp macro="">
      <xdr:nvCxnSpPr>
        <xdr:cNvPr id="461" name="直線コネクタ 460"/>
        <xdr:cNvCxnSpPr/>
      </xdr:nvCxnSpPr>
      <xdr:spPr>
        <a:xfrm flipV="1">
          <a:off x="7861300" y="16899151"/>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100408</xdr:rowOff>
    </xdr:from>
    <xdr:to>
      <xdr:col>11</xdr:col>
      <xdr:colOff>307975</xdr:colOff>
      <xdr:row>98</xdr:row>
      <xdr:rowOff>116269</xdr:rowOff>
    </xdr:to>
    <xdr:cxnSp macro="">
      <xdr:nvCxnSpPr>
        <xdr:cNvPr id="464" name="直線コネクタ 463"/>
        <xdr:cNvCxnSpPr/>
      </xdr:nvCxnSpPr>
      <xdr:spPr>
        <a:xfrm flipV="1">
          <a:off x="6972300" y="16902508"/>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56245</xdr:rowOff>
    </xdr:from>
    <xdr:to>
      <xdr:col>15</xdr:col>
      <xdr:colOff>231775</xdr:colOff>
      <xdr:row>98</xdr:row>
      <xdr:rowOff>157845</xdr:rowOff>
    </xdr:to>
    <xdr:sp macro="" textlink="">
      <xdr:nvSpPr>
        <xdr:cNvPr id="474" name="円/楕円 473"/>
        <xdr:cNvSpPr/>
      </xdr:nvSpPr>
      <xdr:spPr>
        <a:xfrm>
          <a:off x="10426700" y="16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39122</xdr:rowOff>
    </xdr:from>
    <xdr:to>
      <xdr:col>14</xdr:col>
      <xdr:colOff>79375</xdr:colOff>
      <xdr:row>98</xdr:row>
      <xdr:rowOff>140722</xdr:rowOff>
    </xdr:to>
    <xdr:sp macro="" textlink="">
      <xdr:nvSpPr>
        <xdr:cNvPr id="476" name="円/楕円 475"/>
        <xdr:cNvSpPr/>
      </xdr:nvSpPr>
      <xdr:spPr>
        <a:xfrm>
          <a:off x="9588500" y="1684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131849</xdr:rowOff>
    </xdr:from>
    <xdr:ext cx="599010" cy="259045"/>
    <xdr:sp macro="" textlink="">
      <xdr:nvSpPr>
        <xdr:cNvPr id="477" name="テキスト ボックス 476"/>
        <xdr:cNvSpPr txBox="1"/>
      </xdr:nvSpPr>
      <xdr:spPr>
        <a:xfrm>
          <a:off x="9339794" y="1693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46251</xdr:rowOff>
    </xdr:from>
    <xdr:to>
      <xdr:col>12</xdr:col>
      <xdr:colOff>561975</xdr:colOff>
      <xdr:row>98</xdr:row>
      <xdr:rowOff>147851</xdr:rowOff>
    </xdr:to>
    <xdr:sp macro="" textlink="">
      <xdr:nvSpPr>
        <xdr:cNvPr id="478" name="円/楕円 477"/>
        <xdr:cNvSpPr/>
      </xdr:nvSpPr>
      <xdr:spPr>
        <a:xfrm>
          <a:off x="8699500" y="168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138978</xdr:rowOff>
    </xdr:from>
    <xdr:ext cx="534377" cy="259045"/>
    <xdr:sp macro="" textlink="">
      <xdr:nvSpPr>
        <xdr:cNvPr id="479" name="テキスト ボックス 478"/>
        <xdr:cNvSpPr txBox="1"/>
      </xdr:nvSpPr>
      <xdr:spPr>
        <a:xfrm>
          <a:off x="8483111" y="169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49608</xdr:rowOff>
    </xdr:from>
    <xdr:to>
      <xdr:col>11</xdr:col>
      <xdr:colOff>358775</xdr:colOff>
      <xdr:row>98</xdr:row>
      <xdr:rowOff>151208</xdr:rowOff>
    </xdr:to>
    <xdr:sp macro="" textlink="">
      <xdr:nvSpPr>
        <xdr:cNvPr id="480" name="円/楕円 479"/>
        <xdr:cNvSpPr/>
      </xdr:nvSpPr>
      <xdr:spPr>
        <a:xfrm>
          <a:off x="7810500" y="168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142335</xdr:rowOff>
    </xdr:from>
    <xdr:ext cx="534377" cy="259045"/>
    <xdr:sp macro="" textlink="">
      <xdr:nvSpPr>
        <xdr:cNvPr id="481" name="テキスト ボックス 480"/>
        <xdr:cNvSpPr txBox="1"/>
      </xdr:nvSpPr>
      <xdr:spPr>
        <a:xfrm>
          <a:off x="7594111" y="169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65469</xdr:rowOff>
    </xdr:from>
    <xdr:to>
      <xdr:col>10</xdr:col>
      <xdr:colOff>155575</xdr:colOff>
      <xdr:row>98</xdr:row>
      <xdr:rowOff>167069</xdr:rowOff>
    </xdr:to>
    <xdr:sp macro="" textlink="">
      <xdr:nvSpPr>
        <xdr:cNvPr id="482" name="円/楕円 481"/>
        <xdr:cNvSpPr/>
      </xdr:nvSpPr>
      <xdr:spPr>
        <a:xfrm>
          <a:off x="6921500" y="168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158196</xdr:rowOff>
    </xdr:from>
    <xdr:ext cx="534377" cy="259045"/>
    <xdr:sp macro="" textlink="">
      <xdr:nvSpPr>
        <xdr:cNvPr id="483" name="テキスト ボックス 482"/>
        <xdr:cNvSpPr txBox="1"/>
      </xdr:nvSpPr>
      <xdr:spPr>
        <a:xfrm>
          <a:off x="6705111" y="169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138549</xdr:rowOff>
    </xdr:from>
    <xdr:to>
      <xdr:col>23</xdr:col>
      <xdr:colOff>517525</xdr:colOff>
      <xdr:row>37</xdr:row>
      <xdr:rowOff>158719</xdr:rowOff>
    </xdr:to>
    <xdr:cxnSp macro="">
      <xdr:nvCxnSpPr>
        <xdr:cNvPr id="512" name="直線コネクタ 511"/>
        <xdr:cNvCxnSpPr/>
      </xdr:nvCxnSpPr>
      <xdr:spPr>
        <a:xfrm flipV="1">
          <a:off x="15481300" y="6482199"/>
          <a:ext cx="8382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108908</xdr:rowOff>
    </xdr:from>
    <xdr:to>
      <xdr:col>22</xdr:col>
      <xdr:colOff>365125</xdr:colOff>
      <xdr:row>37</xdr:row>
      <xdr:rowOff>158719</xdr:rowOff>
    </xdr:to>
    <xdr:cxnSp macro="">
      <xdr:nvCxnSpPr>
        <xdr:cNvPr id="515" name="直線コネクタ 514"/>
        <xdr:cNvCxnSpPr/>
      </xdr:nvCxnSpPr>
      <xdr:spPr>
        <a:xfrm>
          <a:off x="14592300" y="6452558"/>
          <a:ext cx="889000" cy="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108908</xdr:rowOff>
    </xdr:from>
    <xdr:to>
      <xdr:col>21</xdr:col>
      <xdr:colOff>161925</xdr:colOff>
      <xdr:row>37</xdr:row>
      <xdr:rowOff>142832</xdr:rowOff>
    </xdr:to>
    <xdr:cxnSp macro="">
      <xdr:nvCxnSpPr>
        <xdr:cNvPr id="518" name="直線コネクタ 517"/>
        <xdr:cNvCxnSpPr/>
      </xdr:nvCxnSpPr>
      <xdr:spPr>
        <a:xfrm flipV="1">
          <a:off x="13703300" y="6452558"/>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142832</xdr:rowOff>
    </xdr:from>
    <xdr:to>
      <xdr:col>19</xdr:col>
      <xdr:colOff>644525</xdr:colOff>
      <xdr:row>37</xdr:row>
      <xdr:rowOff>146992</xdr:rowOff>
    </xdr:to>
    <xdr:cxnSp macro="">
      <xdr:nvCxnSpPr>
        <xdr:cNvPr id="521" name="直線コネクタ 520"/>
        <xdr:cNvCxnSpPr/>
      </xdr:nvCxnSpPr>
      <xdr:spPr>
        <a:xfrm flipV="1">
          <a:off x="12814300" y="6486482"/>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87749</xdr:rowOff>
    </xdr:from>
    <xdr:to>
      <xdr:col>23</xdr:col>
      <xdr:colOff>568325</xdr:colOff>
      <xdr:row>38</xdr:row>
      <xdr:rowOff>17900</xdr:rowOff>
    </xdr:to>
    <xdr:sp macro="" textlink="">
      <xdr:nvSpPr>
        <xdr:cNvPr id="531" name="円/楕円 530"/>
        <xdr:cNvSpPr/>
      </xdr:nvSpPr>
      <xdr:spPr>
        <a:xfrm>
          <a:off x="16268700" y="6431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66176</xdr:rowOff>
    </xdr:from>
    <xdr:ext cx="534377" cy="259045"/>
    <xdr:sp macro="" textlink="">
      <xdr:nvSpPr>
        <xdr:cNvPr id="532" name="消防費該当値テキスト"/>
        <xdr:cNvSpPr txBox="1"/>
      </xdr:nvSpPr>
      <xdr:spPr>
        <a:xfrm>
          <a:off x="16370300" y="640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107919</xdr:rowOff>
    </xdr:from>
    <xdr:to>
      <xdr:col>22</xdr:col>
      <xdr:colOff>415925</xdr:colOff>
      <xdr:row>38</xdr:row>
      <xdr:rowOff>38069</xdr:rowOff>
    </xdr:to>
    <xdr:sp macro="" textlink="">
      <xdr:nvSpPr>
        <xdr:cNvPr id="533" name="円/楕円 532"/>
        <xdr:cNvSpPr/>
      </xdr:nvSpPr>
      <xdr:spPr>
        <a:xfrm>
          <a:off x="15430500" y="64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29197</xdr:rowOff>
    </xdr:from>
    <xdr:ext cx="534377" cy="259045"/>
    <xdr:sp macro="" textlink="">
      <xdr:nvSpPr>
        <xdr:cNvPr id="534" name="テキスト ボックス 533"/>
        <xdr:cNvSpPr txBox="1"/>
      </xdr:nvSpPr>
      <xdr:spPr>
        <a:xfrm>
          <a:off x="15214111" y="65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58108</xdr:rowOff>
    </xdr:from>
    <xdr:to>
      <xdr:col>21</xdr:col>
      <xdr:colOff>212725</xdr:colOff>
      <xdr:row>37</xdr:row>
      <xdr:rowOff>159708</xdr:rowOff>
    </xdr:to>
    <xdr:sp macro="" textlink="">
      <xdr:nvSpPr>
        <xdr:cNvPr id="535" name="円/楕円 534"/>
        <xdr:cNvSpPr/>
      </xdr:nvSpPr>
      <xdr:spPr>
        <a:xfrm>
          <a:off x="14541500" y="64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150834</xdr:rowOff>
    </xdr:from>
    <xdr:ext cx="534377" cy="259045"/>
    <xdr:sp macro="" textlink="">
      <xdr:nvSpPr>
        <xdr:cNvPr id="536" name="テキスト ボックス 535"/>
        <xdr:cNvSpPr txBox="1"/>
      </xdr:nvSpPr>
      <xdr:spPr>
        <a:xfrm>
          <a:off x="14325111" y="64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92032</xdr:rowOff>
    </xdr:from>
    <xdr:to>
      <xdr:col>20</xdr:col>
      <xdr:colOff>9525</xdr:colOff>
      <xdr:row>38</xdr:row>
      <xdr:rowOff>22182</xdr:rowOff>
    </xdr:to>
    <xdr:sp macro="" textlink="">
      <xdr:nvSpPr>
        <xdr:cNvPr id="537" name="円/楕円 536"/>
        <xdr:cNvSpPr/>
      </xdr:nvSpPr>
      <xdr:spPr>
        <a:xfrm>
          <a:off x="13652500" y="64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13309</xdr:rowOff>
    </xdr:from>
    <xdr:ext cx="534377" cy="259045"/>
    <xdr:sp macro="" textlink="">
      <xdr:nvSpPr>
        <xdr:cNvPr id="538" name="テキスト ボックス 537"/>
        <xdr:cNvSpPr txBox="1"/>
      </xdr:nvSpPr>
      <xdr:spPr>
        <a:xfrm>
          <a:off x="13436111" y="6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96192</xdr:rowOff>
    </xdr:from>
    <xdr:to>
      <xdr:col>18</xdr:col>
      <xdr:colOff>492125</xdr:colOff>
      <xdr:row>38</xdr:row>
      <xdr:rowOff>26343</xdr:rowOff>
    </xdr:to>
    <xdr:sp macro="" textlink="">
      <xdr:nvSpPr>
        <xdr:cNvPr id="539" name="円/楕円 538"/>
        <xdr:cNvSpPr/>
      </xdr:nvSpPr>
      <xdr:spPr>
        <a:xfrm>
          <a:off x="12763500" y="643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17470</xdr:rowOff>
    </xdr:from>
    <xdr:ext cx="534377" cy="259045"/>
    <xdr:sp macro="" textlink="">
      <xdr:nvSpPr>
        <xdr:cNvPr id="540" name="テキスト ボックス 539"/>
        <xdr:cNvSpPr txBox="1"/>
      </xdr:nvSpPr>
      <xdr:spPr>
        <a:xfrm>
          <a:off x="12547111" y="65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24502</xdr:rowOff>
    </xdr:from>
    <xdr:to>
      <xdr:col>23</xdr:col>
      <xdr:colOff>517525</xdr:colOff>
      <xdr:row>56</xdr:row>
      <xdr:rowOff>83141</xdr:rowOff>
    </xdr:to>
    <xdr:cxnSp macro="">
      <xdr:nvCxnSpPr>
        <xdr:cNvPr id="569" name="直線コネクタ 568"/>
        <xdr:cNvCxnSpPr/>
      </xdr:nvCxnSpPr>
      <xdr:spPr>
        <a:xfrm>
          <a:off x="15481300" y="9625702"/>
          <a:ext cx="838200" cy="5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24502</xdr:rowOff>
    </xdr:from>
    <xdr:to>
      <xdr:col>22</xdr:col>
      <xdr:colOff>365125</xdr:colOff>
      <xdr:row>56</xdr:row>
      <xdr:rowOff>167526</xdr:rowOff>
    </xdr:to>
    <xdr:cxnSp macro="">
      <xdr:nvCxnSpPr>
        <xdr:cNvPr id="572" name="直線コネクタ 571"/>
        <xdr:cNvCxnSpPr/>
      </xdr:nvCxnSpPr>
      <xdr:spPr>
        <a:xfrm flipV="1">
          <a:off x="14592300" y="9625702"/>
          <a:ext cx="889000" cy="1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167526</xdr:rowOff>
    </xdr:from>
    <xdr:to>
      <xdr:col>21</xdr:col>
      <xdr:colOff>161925</xdr:colOff>
      <xdr:row>57</xdr:row>
      <xdr:rowOff>49615</xdr:rowOff>
    </xdr:to>
    <xdr:cxnSp macro="">
      <xdr:nvCxnSpPr>
        <xdr:cNvPr id="575" name="直線コネクタ 574"/>
        <xdr:cNvCxnSpPr/>
      </xdr:nvCxnSpPr>
      <xdr:spPr>
        <a:xfrm flipV="1">
          <a:off x="13703300" y="9768726"/>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49615</xdr:rowOff>
    </xdr:from>
    <xdr:to>
      <xdr:col>19</xdr:col>
      <xdr:colOff>644525</xdr:colOff>
      <xdr:row>58</xdr:row>
      <xdr:rowOff>13145</xdr:rowOff>
    </xdr:to>
    <xdr:cxnSp macro="">
      <xdr:nvCxnSpPr>
        <xdr:cNvPr id="578" name="直線コネクタ 577"/>
        <xdr:cNvCxnSpPr/>
      </xdr:nvCxnSpPr>
      <xdr:spPr>
        <a:xfrm flipV="1">
          <a:off x="12814300" y="9822265"/>
          <a:ext cx="889000" cy="13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32341</xdr:rowOff>
    </xdr:from>
    <xdr:to>
      <xdr:col>23</xdr:col>
      <xdr:colOff>568325</xdr:colOff>
      <xdr:row>56</xdr:row>
      <xdr:rowOff>133941</xdr:rowOff>
    </xdr:to>
    <xdr:sp macro="" textlink="">
      <xdr:nvSpPr>
        <xdr:cNvPr id="588" name="円/楕円 587"/>
        <xdr:cNvSpPr/>
      </xdr:nvSpPr>
      <xdr:spPr>
        <a:xfrm>
          <a:off x="16268700" y="96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55218</xdr:rowOff>
    </xdr:from>
    <xdr:ext cx="599010" cy="259045"/>
    <xdr:sp macro="" textlink="">
      <xdr:nvSpPr>
        <xdr:cNvPr id="589" name="教育費該当値テキスト"/>
        <xdr:cNvSpPr txBox="1"/>
      </xdr:nvSpPr>
      <xdr:spPr>
        <a:xfrm>
          <a:off x="16370300" y="948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249,690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145152</xdr:rowOff>
    </xdr:from>
    <xdr:to>
      <xdr:col>22</xdr:col>
      <xdr:colOff>415925</xdr:colOff>
      <xdr:row>56</xdr:row>
      <xdr:rowOff>75302</xdr:rowOff>
    </xdr:to>
    <xdr:sp macro="" textlink="">
      <xdr:nvSpPr>
        <xdr:cNvPr id="590" name="円/楕円 589"/>
        <xdr:cNvSpPr/>
      </xdr:nvSpPr>
      <xdr:spPr>
        <a:xfrm>
          <a:off x="15430500" y="95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91829</xdr:rowOff>
    </xdr:from>
    <xdr:ext cx="599010" cy="259045"/>
    <xdr:sp macro="" textlink="">
      <xdr:nvSpPr>
        <xdr:cNvPr id="591" name="テキスト ボックス 590"/>
        <xdr:cNvSpPr txBox="1"/>
      </xdr:nvSpPr>
      <xdr:spPr>
        <a:xfrm>
          <a:off x="15181794" y="935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116726</xdr:rowOff>
    </xdr:from>
    <xdr:to>
      <xdr:col>21</xdr:col>
      <xdr:colOff>212725</xdr:colOff>
      <xdr:row>57</xdr:row>
      <xdr:rowOff>46876</xdr:rowOff>
    </xdr:to>
    <xdr:sp macro="" textlink="">
      <xdr:nvSpPr>
        <xdr:cNvPr id="592" name="円/楕円 591"/>
        <xdr:cNvSpPr/>
      </xdr:nvSpPr>
      <xdr:spPr>
        <a:xfrm>
          <a:off x="14541500" y="97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63403</xdr:rowOff>
    </xdr:from>
    <xdr:ext cx="599010" cy="259045"/>
    <xdr:sp macro="" textlink="">
      <xdr:nvSpPr>
        <xdr:cNvPr id="593" name="テキスト ボックス 592"/>
        <xdr:cNvSpPr txBox="1"/>
      </xdr:nvSpPr>
      <xdr:spPr>
        <a:xfrm>
          <a:off x="14292794" y="949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170265</xdr:rowOff>
    </xdr:from>
    <xdr:to>
      <xdr:col>20</xdr:col>
      <xdr:colOff>9525</xdr:colOff>
      <xdr:row>57</xdr:row>
      <xdr:rowOff>100415</xdr:rowOff>
    </xdr:to>
    <xdr:sp macro="" textlink="">
      <xdr:nvSpPr>
        <xdr:cNvPr id="594" name="円/楕円 593"/>
        <xdr:cNvSpPr/>
      </xdr:nvSpPr>
      <xdr:spPr>
        <a:xfrm>
          <a:off x="13652500" y="97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116942</xdr:rowOff>
    </xdr:from>
    <xdr:ext cx="599010" cy="259045"/>
    <xdr:sp macro="" textlink="">
      <xdr:nvSpPr>
        <xdr:cNvPr id="595" name="テキスト ボックス 594"/>
        <xdr:cNvSpPr txBox="1"/>
      </xdr:nvSpPr>
      <xdr:spPr>
        <a:xfrm>
          <a:off x="13403794" y="954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133795</xdr:rowOff>
    </xdr:from>
    <xdr:to>
      <xdr:col>18</xdr:col>
      <xdr:colOff>492125</xdr:colOff>
      <xdr:row>58</xdr:row>
      <xdr:rowOff>63945</xdr:rowOff>
    </xdr:to>
    <xdr:sp macro="" textlink="">
      <xdr:nvSpPr>
        <xdr:cNvPr id="596" name="円/楕円 595"/>
        <xdr:cNvSpPr/>
      </xdr:nvSpPr>
      <xdr:spPr>
        <a:xfrm>
          <a:off x="12763500" y="9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55072</xdr:rowOff>
    </xdr:from>
    <xdr:ext cx="599010" cy="259045"/>
    <xdr:sp macro="" textlink="">
      <xdr:nvSpPr>
        <xdr:cNvPr id="597" name="テキスト ボックス 596"/>
        <xdr:cNvSpPr txBox="1"/>
      </xdr:nvSpPr>
      <xdr:spPr>
        <a:xfrm>
          <a:off x="12514794" y="999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131955</xdr:rowOff>
    </xdr:from>
    <xdr:to>
      <xdr:col>21</xdr:col>
      <xdr:colOff>161925</xdr:colOff>
      <xdr:row>79</xdr:row>
      <xdr:rowOff>44450</xdr:rowOff>
    </xdr:to>
    <xdr:cxnSp macro="">
      <xdr:nvCxnSpPr>
        <xdr:cNvPr id="632" name="直線コネクタ 631"/>
        <xdr:cNvCxnSpPr/>
      </xdr:nvCxnSpPr>
      <xdr:spPr>
        <a:xfrm>
          <a:off x="13703300" y="13505055"/>
          <a:ext cx="889000" cy="8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131955</xdr:rowOff>
    </xdr:from>
    <xdr:to>
      <xdr:col>19</xdr:col>
      <xdr:colOff>644525</xdr:colOff>
      <xdr:row>78</xdr:row>
      <xdr:rowOff>141796</xdr:rowOff>
    </xdr:to>
    <xdr:cxnSp macro="">
      <xdr:nvCxnSpPr>
        <xdr:cNvPr id="635" name="直線コネクタ 634"/>
        <xdr:cNvCxnSpPr/>
      </xdr:nvCxnSpPr>
      <xdr:spPr>
        <a:xfrm flipV="1">
          <a:off x="12814300" y="13505055"/>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81155</xdr:rowOff>
    </xdr:from>
    <xdr:to>
      <xdr:col>20</xdr:col>
      <xdr:colOff>9525</xdr:colOff>
      <xdr:row>79</xdr:row>
      <xdr:rowOff>11305</xdr:rowOff>
    </xdr:to>
    <xdr:sp macro="" textlink="">
      <xdr:nvSpPr>
        <xdr:cNvPr id="651" name="円/楕円 650"/>
        <xdr:cNvSpPr/>
      </xdr:nvSpPr>
      <xdr:spPr>
        <a:xfrm>
          <a:off x="13652500" y="134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2432</xdr:rowOff>
    </xdr:from>
    <xdr:ext cx="534377" cy="259045"/>
    <xdr:sp macro="" textlink="">
      <xdr:nvSpPr>
        <xdr:cNvPr id="652" name="テキスト ボックス 651"/>
        <xdr:cNvSpPr txBox="1"/>
      </xdr:nvSpPr>
      <xdr:spPr>
        <a:xfrm>
          <a:off x="13436111" y="135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90996</xdr:rowOff>
    </xdr:from>
    <xdr:to>
      <xdr:col>18</xdr:col>
      <xdr:colOff>492125</xdr:colOff>
      <xdr:row>79</xdr:row>
      <xdr:rowOff>21146</xdr:rowOff>
    </xdr:to>
    <xdr:sp macro="" textlink="">
      <xdr:nvSpPr>
        <xdr:cNvPr id="653" name="円/楕円 652"/>
        <xdr:cNvSpPr/>
      </xdr:nvSpPr>
      <xdr:spPr>
        <a:xfrm>
          <a:off x="12763500" y="134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12273</xdr:rowOff>
    </xdr:from>
    <xdr:ext cx="534377" cy="259045"/>
    <xdr:sp macro="" textlink="">
      <xdr:nvSpPr>
        <xdr:cNvPr id="654" name="テキスト ボックス 653"/>
        <xdr:cNvSpPr txBox="1"/>
      </xdr:nvSpPr>
      <xdr:spPr>
        <a:xfrm>
          <a:off x="12547111" y="135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139781</xdr:rowOff>
    </xdr:from>
    <xdr:to>
      <xdr:col>23</xdr:col>
      <xdr:colOff>517525</xdr:colOff>
      <xdr:row>98</xdr:row>
      <xdr:rowOff>144624</xdr:rowOff>
    </xdr:to>
    <xdr:cxnSp macro="">
      <xdr:nvCxnSpPr>
        <xdr:cNvPr id="683" name="直線コネクタ 682"/>
        <xdr:cNvCxnSpPr/>
      </xdr:nvCxnSpPr>
      <xdr:spPr>
        <a:xfrm flipV="1">
          <a:off x="15481300" y="16941881"/>
          <a:ext cx="8382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141475</xdr:rowOff>
    </xdr:from>
    <xdr:to>
      <xdr:col>22</xdr:col>
      <xdr:colOff>365125</xdr:colOff>
      <xdr:row>98</xdr:row>
      <xdr:rowOff>144624</xdr:rowOff>
    </xdr:to>
    <xdr:cxnSp macro="">
      <xdr:nvCxnSpPr>
        <xdr:cNvPr id="686" name="直線コネクタ 685"/>
        <xdr:cNvCxnSpPr/>
      </xdr:nvCxnSpPr>
      <xdr:spPr>
        <a:xfrm>
          <a:off x="14592300" y="16943575"/>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125839</xdr:rowOff>
    </xdr:from>
    <xdr:to>
      <xdr:col>21</xdr:col>
      <xdr:colOff>161925</xdr:colOff>
      <xdr:row>98</xdr:row>
      <xdr:rowOff>141475</xdr:rowOff>
    </xdr:to>
    <xdr:cxnSp macro="">
      <xdr:nvCxnSpPr>
        <xdr:cNvPr id="689" name="直線コネクタ 688"/>
        <xdr:cNvCxnSpPr/>
      </xdr:nvCxnSpPr>
      <xdr:spPr>
        <a:xfrm>
          <a:off x="13703300" y="16927939"/>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125839</xdr:rowOff>
    </xdr:from>
    <xdr:to>
      <xdr:col>19</xdr:col>
      <xdr:colOff>644525</xdr:colOff>
      <xdr:row>98</xdr:row>
      <xdr:rowOff>133139</xdr:rowOff>
    </xdr:to>
    <xdr:cxnSp macro="">
      <xdr:nvCxnSpPr>
        <xdr:cNvPr id="692" name="直線コネクタ 691"/>
        <xdr:cNvCxnSpPr/>
      </xdr:nvCxnSpPr>
      <xdr:spPr>
        <a:xfrm flipV="1">
          <a:off x="12814300" y="16927939"/>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88981</xdr:rowOff>
    </xdr:from>
    <xdr:to>
      <xdr:col>23</xdr:col>
      <xdr:colOff>568325</xdr:colOff>
      <xdr:row>99</xdr:row>
      <xdr:rowOff>19131</xdr:rowOff>
    </xdr:to>
    <xdr:sp macro="" textlink="">
      <xdr:nvSpPr>
        <xdr:cNvPr id="702" name="円/楕円 701"/>
        <xdr:cNvSpPr/>
      </xdr:nvSpPr>
      <xdr:spPr>
        <a:xfrm>
          <a:off x="16268700" y="168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3908</xdr:rowOff>
    </xdr:from>
    <xdr:ext cx="534377" cy="259045"/>
    <xdr:sp macro="" textlink="">
      <xdr:nvSpPr>
        <xdr:cNvPr id="703" name="公債費該当値テキスト"/>
        <xdr:cNvSpPr txBox="1"/>
      </xdr:nvSpPr>
      <xdr:spPr>
        <a:xfrm>
          <a:off x="16370300" y="1680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93824</xdr:rowOff>
    </xdr:from>
    <xdr:to>
      <xdr:col>22</xdr:col>
      <xdr:colOff>415925</xdr:colOff>
      <xdr:row>99</xdr:row>
      <xdr:rowOff>23974</xdr:rowOff>
    </xdr:to>
    <xdr:sp macro="" textlink="">
      <xdr:nvSpPr>
        <xdr:cNvPr id="704" name="円/楕円 703"/>
        <xdr:cNvSpPr/>
      </xdr:nvSpPr>
      <xdr:spPr>
        <a:xfrm>
          <a:off x="15430500" y="168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15101</xdr:rowOff>
    </xdr:from>
    <xdr:ext cx="534377" cy="259045"/>
    <xdr:sp macro="" textlink="">
      <xdr:nvSpPr>
        <xdr:cNvPr id="705" name="テキスト ボックス 704"/>
        <xdr:cNvSpPr txBox="1"/>
      </xdr:nvSpPr>
      <xdr:spPr>
        <a:xfrm>
          <a:off x="15214111" y="169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90675</xdr:rowOff>
    </xdr:from>
    <xdr:to>
      <xdr:col>21</xdr:col>
      <xdr:colOff>212725</xdr:colOff>
      <xdr:row>99</xdr:row>
      <xdr:rowOff>20825</xdr:rowOff>
    </xdr:to>
    <xdr:sp macro="" textlink="">
      <xdr:nvSpPr>
        <xdr:cNvPr id="706" name="円/楕円 705"/>
        <xdr:cNvSpPr/>
      </xdr:nvSpPr>
      <xdr:spPr>
        <a:xfrm>
          <a:off x="14541500" y="168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11952</xdr:rowOff>
    </xdr:from>
    <xdr:ext cx="534377" cy="259045"/>
    <xdr:sp macro="" textlink="">
      <xdr:nvSpPr>
        <xdr:cNvPr id="707" name="テキスト ボックス 706"/>
        <xdr:cNvSpPr txBox="1"/>
      </xdr:nvSpPr>
      <xdr:spPr>
        <a:xfrm>
          <a:off x="14325111" y="169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75039</xdr:rowOff>
    </xdr:from>
    <xdr:to>
      <xdr:col>20</xdr:col>
      <xdr:colOff>9525</xdr:colOff>
      <xdr:row>99</xdr:row>
      <xdr:rowOff>5189</xdr:rowOff>
    </xdr:to>
    <xdr:sp macro="" textlink="">
      <xdr:nvSpPr>
        <xdr:cNvPr id="708" name="円/楕円 707"/>
        <xdr:cNvSpPr/>
      </xdr:nvSpPr>
      <xdr:spPr>
        <a:xfrm>
          <a:off x="13652500" y="168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167766</xdr:rowOff>
    </xdr:from>
    <xdr:ext cx="534377" cy="259045"/>
    <xdr:sp macro="" textlink="">
      <xdr:nvSpPr>
        <xdr:cNvPr id="709" name="テキスト ボックス 708"/>
        <xdr:cNvSpPr txBox="1"/>
      </xdr:nvSpPr>
      <xdr:spPr>
        <a:xfrm>
          <a:off x="13436111" y="169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82339</xdr:rowOff>
    </xdr:from>
    <xdr:to>
      <xdr:col>18</xdr:col>
      <xdr:colOff>492125</xdr:colOff>
      <xdr:row>99</xdr:row>
      <xdr:rowOff>12489</xdr:rowOff>
    </xdr:to>
    <xdr:sp macro="" textlink="">
      <xdr:nvSpPr>
        <xdr:cNvPr id="710" name="円/楕円 709"/>
        <xdr:cNvSpPr/>
      </xdr:nvSpPr>
      <xdr:spPr>
        <a:xfrm>
          <a:off x="12763500" y="168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3616</xdr:rowOff>
    </xdr:from>
    <xdr:ext cx="534377" cy="259045"/>
    <xdr:sp macro="" textlink="">
      <xdr:nvSpPr>
        <xdr:cNvPr id="711" name="テキスト ボックス 710"/>
        <xdr:cNvSpPr txBox="1"/>
      </xdr:nvSpPr>
      <xdr:spPr>
        <a:xfrm>
          <a:off x="12547111" y="169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96886</xdr:rowOff>
    </xdr:from>
    <xdr:to>
      <xdr:col>28</xdr:col>
      <xdr:colOff>314325</xdr:colOff>
      <xdr:row>39</xdr:row>
      <xdr:rowOff>98878</xdr:rowOff>
    </xdr:to>
    <xdr:cxnSp macro="">
      <xdr:nvCxnSpPr>
        <xdr:cNvPr id="751" name="直線コネクタ 750"/>
        <xdr:cNvCxnSpPr/>
      </xdr:nvCxnSpPr>
      <xdr:spPr>
        <a:xfrm>
          <a:off x="18656300" y="678343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46086</xdr:rowOff>
    </xdr:from>
    <xdr:to>
      <xdr:col>27</xdr:col>
      <xdr:colOff>161925</xdr:colOff>
      <xdr:row>39</xdr:row>
      <xdr:rowOff>147686</xdr:rowOff>
    </xdr:to>
    <xdr:sp macro="" textlink="">
      <xdr:nvSpPr>
        <xdr:cNvPr id="769" name="円/楕円 768"/>
        <xdr:cNvSpPr/>
      </xdr:nvSpPr>
      <xdr:spPr>
        <a:xfrm>
          <a:off x="18605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138813</xdr:rowOff>
    </xdr:from>
    <xdr:ext cx="313932" cy="259045"/>
    <xdr:sp macro="" textlink="">
      <xdr:nvSpPr>
        <xdr:cNvPr id="770" name="テキスト ボックス 769"/>
        <xdr:cNvSpPr txBox="1"/>
      </xdr:nvSpPr>
      <xdr:spPr>
        <a:xfrm>
          <a:off x="18499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住民１人当たりの教育費が平成２５年度から類似団体に比べ高くなっているが、これは村内小学校の統合を進めるための事業、並びに片品小学校の耐震化改築事業が行われていたためで、普通建設費などが増加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また、平成２８年度からは片品中学校の改築事業等も実施されているで、教育費の高止まりは数年間続くと予想される。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実質収支はプラスを維持しているが、実質単年度収支についてはマイナスが連続している。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財政調整基金残高についてはインフラ整備に関わる取り崩しもあり、減少している。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人口減少や少子高齢化への対策、生活の基盤となるインフラ整備は年々必要性を増してきているので、将来に向けての財源確保に努めていく。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一般会計、観光施設事業特別会計、国民健康保険特別会計、介護保険特別会計、簡易水道事業特別会計、下水道事業等特別会計、後期高齢者医療特別会計、いずれの会計も実質赤字額は算出されなかった。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今後も同様に財政の健全化を目指す。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地方債の元利償還金については、新たな借入れの据え置き期間が終わり元金償還が始まってきているので徐々に増加傾向にある。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実質公債費比率は、早期健全化基準、財政再生基準のほかにも指標が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以上になると、村債の発行に際して県知事の許可が必要となり、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を超えると一部の村債の発行が制限されるが、本村の比率は、これを大きく下回っているので、今後も引き続き財政の健全化を目指す。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各種の建設事業等が続いているため地方債残高が増加している。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債務負担行為に基づく支出予定額、公営企業会計等への負担見込額、退職手当負担見込額は減少した。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充当可能な財源等は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千円増加し、将来負担比率は算出されなかった。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4978685</v>
      </c>
      <c r="BO4" s="381"/>
      <c r="BP4" s="381"/>
      <c r="BQ4" s="381"/>
      <c r="BR4" s="381"/>
      <c r="BS4" s="381"/>
      <c r="BT4" s="381"/>
      <c r="BU4" s="382"/>
      <c r="BV4" s="380">
        <v>5101865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7.7</v>
      </c>
      <c r="CU4" s="558"/>
      <c r="CV4" s="558"/>
      <c r="CW4" s="558"/>
      <c r="CX4" s="558"/>
      <c r="CY4" s="558"/>
      <c r="CZ4" s="558"/>
      <c r="DA4" s="559"/>
      <c r="DB4" s="557">
        <v>10.9</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4723665</v>
      </c>
      <c r="BO5" s="386"/>
      <c r="BP5" s="386"/>
      <c r="BQ5" s="386"/>
      <c r="BR5" s="386"/>
      <c r="BS5" s="386"/>
      <c r="BT5" s="386"/>
      <c r="BU5" s="387"/>
      <c r="BV5" s="385">
        <v>4747109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82.4</v>
      </c>
      <c r="CU5" s="356"/>
      <c r="CV5" s="356"/>
      <c r="CW5" s="356"/>
      <c r="CX5" s="356"/>
      <c r="CY5" s="356"/>
      <c r="CZ5" s="356"/>
      <c r="DA5" s="357"/>
      <c r="DB5" s="355">
        <v>81.900000000000006</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255020</v>
      </c>
      <c r="BO6" s="386"/>
      <c r="BP6" s="386"/>
      <c r="BQ6" s="386"/>
      <c r="BR6" s="386"/>
      <c r="BS6" s="386"/>
      <c r="BT6" s="386"/>
      <c r="BU6" s="387"/>
      <c r="BV6" s="385">
        <v>354756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86</v>
      </c>
      <c r="CU6" s="532"/>
      <c r="CV6" s="532"/>
      <c r="CW6" s="532"/>
      <c r="CX6" s="532"/>
      <c r="CY6" s="532"/>
      <c r="CZ6" s="532"/>
      <c r="DA6" s="533"/>
      <c r="DB6" s="531">
        <v>86.5</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45465</v>
      </c>
      <c r="BO7" s="386"/>
      <c r="BP7" s="386"/>
      <c r="BQ7" s="386"/>
      <c r="BR7" s="386"/>
      <c r="BS7" s="386"/>
      <c r="BT7" s="386"/>
      <c r="BU7" s="387"/>
      <c r="BV7" s="385">
        <v>58537</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2710293</v>
      </c>
      <c r="CU7" s="386"/>
      <c r="CV7" s="386"/>
      <c r="CW7" s="386"/>
      <c r="CX7" s="386"/>
      <c r="CY7" s="386"/>
      <c r="CZ7" s="386"/>
      <c r="DA7" s="387"/>
      <c r="DB7" s="385">
        <v>2718086</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209555</v>
      </c>
      <c r="BO8" s="386"/>
      <c r="BP8" s="386"/>
      <c r="BQ8" s="386"/>
      <c r="BR8" s="386"/>
      <c r="BS8" s="386"/>
      <c r="BT8" s="386"/>
      <c r="BU8" s="387"/>
      <c r="BV8" s="385">
        <v>296219</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0.25</v>
      </c>
      <c r="CU8" s="495"/>
      <c r="CV8" s="495"/>
      <c r="CW8" s="495"/>
      <c r="CX8" s="495"/>
      <c r="CY8" s="495"/>
      <c r="CZ8" s="495"/>
      <c r="DA8" s="496"/>
      <c r="DB8" s="494">
        <v>0.24</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4390</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-86664</v>
      </c>
      <c r="BO9" s="386"/>
      <c r="BP9" s="386"/>
      <c r="BQ9" s="386"/>
      <c r="BR9" s="386"/>
      <c r="BS9" s="386"/>
      <c r="BT9" s="386"/>
      <c r="BU9" s="387"/>
      <c r="BV9" s="385">
        <v>58415</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7.9</v>
      </c>
      <c r="CU9" s="356"/>
      <c r="CV9" s="356"/>
      <c r="CW9" s="356"/>
      <c r="CX9" s="356"/>
      <c r="CY9" s="356"/>
      <c r="CZ9" s="356"/>
      <c r="DA9" s="357"/>
      <c r="DB9" s="355">
        <v>7.3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4904</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56625</v>
      </c>
      <c r="BO10" s="386"/>
      <c r="BP10" s="386"/>
      <c r="BQ10" s="386"/>
      <c r="BR10" s="386"/>
      <c r="BS10" s="386"/>
      <c r="BT10" s="386"/>
      <c r="BU10" s="387"/>
      <c r="BV10" s="385">
        <v>84000</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4629</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324348</v>
      </c>
      <c r="BO12" s="386"/>
      <c r="BP12" s="386"/>
      <c r="BQ12" s="386"/>
      <c r="BR12" s="386"/>
      <c r="BS12" s="386"/>
      <c r="BT12" s="386"/>
      <c r="BU12" s="387"/>
      <c r="BV12" s="385">
        <v>404187</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4614</v>
      </c>
      <c r="S13" s="487"/>
      <c r="T13" s="487"/>
      <c r="U13" s="487"/>
      <c r="V13" s="488"/>
      <c r="W13" s="474" t="s">
        <v>124</v>
      </c>
      <c r="X13" s="398"/>
      <c r="Y13" s="398"/>
      <c r="Z13" s="398"/>
      <c r="AA13" s="398"/>
      <c r="AB13" s="399"/>
      <c r="AC13" s="361">
        <v>526</v>
      </c>
      <c r="AD13" s="362"/>
      <c r="AE13" s="362"/>
      <c r="AF13" s="362"/>
      <c r="AG13" s="363"/>
      <c r="AH13" s="361">
        <v>521</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-354387</v>
      </c>
      <c r="BO13" s="386"/>
      <c r="BP13" s="386"/>
      <c r="BQ13" s="386"/>
      <c r="BR13" s="386"/>
      <c r="BS13" s="386"/>
      <c r="BT13" s="386"/>
      <c r="BU13" s="387"/>
      <c r="BV13" s="385">
        <v>-261772</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1.5</v>
      </c>
      <c r="CU13" s="356"/>
      <c r="CV13" s="356"/>
      <c r="CW13" s="356"/>
      <c r="CX13" s="356"/>
      <c r="CY13" s="356"/>
      <c r="CZ13" s="356"/>
      <c r="DA13" s="357"/>
      <c r="DB13" s="355">
        <v>3.5</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4732</v>
      </c>
      <c r="S14" s="487"/>
      <c r="T14" s="487"/>
      <c r="U14" s="487"/>
      <c r="V14" s="488"/>
      <c r="W14" s="489"/>
      <c r="X14" s="401"/>
      <c r="Y14" s="401"/>
      <c r="Z14" s="401"/>
      <c r="AA14" s="401"/>
      <c r="AB14" s="402"/>
      <c r="AC14" s="479">
        <v>21.1</v>
      </c>
      <c r="AD14" s="480"/>
      <c r="AE14" s="480"/>
      <c r="AF14" s="480"/>
      <c r="AG14" s="481"/>
      <c r="AH14" s="479">
        <v>19.8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4721</v>
      </c>
      <c r="S15" s="487"/>
      <c r="T15" s="487"/>
      <c r="U15" s="487"/>
      <c r="V15" s="488"/>
      <c r="W15" s="474" t="s">
        <v>130</v>
      </c>
      <c r="X15" s="398"/>
      <c r="Y15" s="398"/>
      <c r="Z15" s="398"/>
      <c r="AA15" s="398"/>
      <c r="AB15" s="399"/>
      <c r="AC15" s="361">
        <v>454</v>
      </c>
      <c r="AD15" s="362"/>
      <c r="AE15" s="362"/>
      <c r="AF15" s="362"/>
      <c r="AG15" s="363"/>
      <c r="AH15" s="361">
        <v>514</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604729</v>
      </c>
      <c r="BO15" s="381"/>
      <c r="BP15" s="381"/>
      <c r="BQ15" s="381"/>
      <c r="BR15" s="381"/>
      <c r="BS15" s="381"/>
      <c r="BT15" s="381"/>
      <c r="BU15" s="382"/>
      <c r="BV15" s="380">
        <v>595945</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18.2</v>
      </c>
      <c r="AD16" s="480"/>
      <c r="AE16" s="480"/>
      <c r="AF16" s="480"/>
      <c r="AG16" s="481"/>
      <c r="AH16" s="479">
        <v>19.600000000000001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2443020</v>
      </c>
      <c r="BO16" s="386"/>
      <c r="BP16" s="386"/>
      <c r="BQ16" s="386"/>
      <c r="BR16" s="386"/>
      <c r="BS16" s="386"/>
      <c r="BT16" s="386"/>
      <c r="BU16" s="387"/>
      <c r="BV16" s="385">
        <v>2416447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1514</v>
      </c>
      <c r="AD17" s="362"/>
      <c r="AE17" s="362"/>
      <c r="AF17" s="362"/>
      <c r="AG17" s="363"/>
      <c r="AH17" s="361">
        <v>1592</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760055</v>
      </c>
      <c r="BO17" s="386"/>
      <c r="BP17" s="386"/>
      <c r="BQ17" s="386"/>
      <c r="BR17" s="386"/>
      <c r="BS17" s="386"/>
      <c r="BT17" s="386"/>
      <c r="BU17" s="387"/>
      <c r="BV17" s="385">
        <v>753212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391.76</v>
      </c>
      <c r="M18" s="450"/>
      <c r="N18" s="450"/>
      <c r="O18" s="450"/>
      <c r="P18" s="450"/>
      <c r="Q18" s="450"/>
      <c r="R18" s="451"/>
      <c r="S18" s="451"/>
      <c r="T18" s="451"/>
      <c r="U18" s="451"/>
      <c r="V18" s="452"/>
      <c r="W18" s="466"/>
      <c r="X18" s="467"/>
      <c r="Y18" s="467"/>
      <c r="Z18" s="467"/>
      <c r="AA18" s="467"/>
      <c r="AB18" s="475"/>
      <c r="AC18" s="349">
        <v>60.7</v>
      </c>
      <c r="AD18" s="350"/>
      <c r="AE18" s="350"/>
      <c r="AF18" s="350"/>
      <c r="AG18" s="453"/>
      <c r="AH18" s="349">
        <v>60.6</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2248664</v>
      </c>
      <c r="BO18" s="386"/>
      <c r="BP18" s="386"/>
      <c r="BQ18" s="386"/>
      <c r="BR18" s="386"/>
      <c r="BS18" s="386"/>
      <c r="BT18" s="386"/>
      <c r="BU18" s="387"/>
      <c r="BV18" s="385">
        <v>2231408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11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3522726</v>
      </c>
      <c r="BO19" s="386"/>
      <c r="BP19" s="386"/>
      <c r="BQ19" s="386"/>
      <c r="BR19" s="386"/>
      <c r="BS19" s="386"/>
      <c r="BT19" s="386"/>
      <c r="BU19" s="387"/>
      <c r="BV19" s="385">
        <v>3651938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1554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4252273</v>
      </c>
      <c r="BO23" s="386"/>
      <c r="BP23" s="386"/>
      <c r="BQ23" s="386"/>
      <c r="BR23" s="386"/>
      <c r="BS23" s="386"/>
      <c r="BT23" s="386"/>
      <c r="BU23" s="387"/>
      <c r="BV23" s="385">
        <v>3842980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5440</v>
      </c>
      <c r="R24" s="362"/>
      <c r="S24" s="362"/>
      <c r="T24" s="362"/>
      <c r="U24" s="362"/>
      <c r="V24" s="363"/>
      <c r="W24" s="427"/>
      <c r="X24" s="418"/>
      <c r="Y24" s="419"/>
      <c r="Z24" s="358" t="s">
        <v>154</v>
      </c>
      <c r="AA24" s="359"/>
      <c r="AB24" s="359"/>
      <c r="AC24" s="359"/>
      <c r="AD24" s="359"/>
      <c r="AE24" s="359"/>
      <c r="AF24" s="359"/>
      <c r="AG24" s="360"/>
      <c r="AH24" s="361">
        <v>76</v>
      </c>
      <c r="AI24" s="362"/>
      <c r="AJ24" s="362"/>
      <c r="AK24" s="362"/>
      <c r="AL24" s="363"/>
      <c r="AM24" s="361">
        <v>238640</v>
      </c>
      <c r="AN24" s="362"/>
      <c r="AO24" s="362"/>
      <c r="AP24" s="362"/>
      <c r="AQ24" s="362"/>
      <c r="AR24" s="363"/>
      <c r="AS24" s="361">
        <v>3140</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4064118</v>
      </c>
      <c r="BO24" s="386"/>
      <c r="BP24" s="386"/>
      <c r="BQ24" s="386"/>
      <c r="BR24" s="386"/>
      <c r="BS24" s="386"/>
      <c r="BT24" s="386"/>
      <c r="BU24" s="387"/>
      <c r="BV24" s="385">
        <v>3635587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4780</v>
      </c>
      <c r="R25" s="362"/>
      <c r="S25" s="362"/>
      <c r="T25" s="362"/>
      <c r="U25" s="362"/>
      <c r="V25" s="363"/>
      <c r="W25" s="427"/>
      <c r="X25" s="418"/>
      <c r="Y25" s="419"/>
      <c r="Z25" s="358" t="s">
        <v>157</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14052</v>
      </c>
      <c r="BO25" s="381"/>
      <c r="BP25" s="381"/>
      <c r="BQ25" s="381"/>
      <c r="BR25" s="381"/>
      <c r="BS25" s="381"/>
      <c r="BT25" s="381"/>
      <c r="BU25" s="382"/>
      <c r="BV25" s="380">
        <v>16753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4460</v>
      </c>
      <c r="R26" s="362"/>
      <c r="S26" s="362"/>
      <c r="T26" s="362"/>
      <c r="U26" s="362"/>
      <c r="V26" s="363"/>
      <c r="W26" s="427"/>
      <c r="X26" s="418"/>
      <c r="Y26" s="419"/>
      <c r="Z26" s="358" t="s">
        <v>160</v>
      </c>
      <c r="AA26" s="440"/>
      <c r="AB26" s="440"/>
      <c r="AC26" s="440"/>
      <c r="AD26" s="440"/>
      <c r="AE26" s="440"/>
      <c r="AF26" s="440"/>
      <c r="AG26" s="441"/>
      <c r="AH26" s="361">
        <v>3</v>
      </c>
      <c r="AI26" s="362"/>
      <c r="AJ26" s="362"/>
      <c r="AK26" s="362"/>
      <c r="AL26" s="363"/>
      <c r="AM26" s="361">
        <v>8067</v>
      </c>
      <c r="AN26" s="362"/>
      <c r="AO26" s="362"/>
      <c r="AP26" s="362"/>
      <c r="AQ26" s="362"/>
      <c r="AR26" s="363"/>
      <c r="AS26" s="361">
        <v>2689</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2470</v>
      </c>
      <c r="R27" s="362"/>
      <c r="S27" s="362"/>
      <c r="T27" s="362"/>
      <c r="U27" s="362"/>
      <c r="V27" s="363"/>
      <c r="W27" s="427"/>
      <c r="X27" s="418"/>
      <c r="Y27" s="419"/>
      <c r="Z27" s="358" t="s">
        <v>163</v>
      </c>
      <c r="AA27" s="359"/>
      <c r="AB27" s="359"/>
      <c r="AC27" s="359"/>
      <c r="AD27" s="359"/>
      <c r="AE27" s="359"/>
      <c r="AF27" s="359"/>
      <c r="AG27" s="360"/>
      <c r="AH27" s="361">
        <v>1</v>
      </c>
      <c r="AI27" s="362"/>
      <c r="AJ27" s="362"/>
      <c r="AK27" s="362"/>
      <c r="AL27" s="363"/>
      <c r="AM27" s="361" t="s">
        <v>164</v>
      </c>
      <c r="AN27" s="362"/>
      <c r="AO27" s="362"/>
      <c r="AP27" s="362"/>
      <c r="AQ27" s="362"/>
      <c r="AR27" s="363"/>
      <c r="AS27" s="361" t="s">
        <v>164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1980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873403</v>
      </c>
      <c r="BO28" s="381"/>
      <c r="BP28" s="381"/>
      <c r="BQ28" s="381"/>
      <c r="BR28" s="381"/>
      <c r="BS28" s="381"/>
      <c r="BT28" s="381"/>
      <c r="BU28" s="382"/>
      <c r="BV28" s="380">
        <v>991126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10</v>
      </c>
      <c r="M29" s="362"/>
      <c r="N29" s="362"/>
      <c r="O29" s="362"/>
      <c r="P29" s="363"/>
      <c r="Q29" s="361">
        <v>1800</v>
      </c>
      <c r="R29" s="362"/>
      <c r="S29" s="362"/>
      <c r="T29" s="362"/>
      <c r="U29" s="362"/>
      <c r="V29" s="363"/>
      <c r="W29" s="428"/>
      <c r="X29" s="429"/>
      <c r="Y29" s="430"/>
      <c r="Z29" s="358" t="s">
        <v>171</v>
      </c>
      <c r="AA29" s="359"/>
      <c r="AB29" s="359"/>
      <c r="AC29" s="359"/>
      <c r="AD29" s="359"/>
      <c r="AE29" s="359"/>
      <c r="AF29" s="359"/>
      <c r="AG29" s="360"/>
      <c r="AH29" s="361">
        <v>77</v>
      </c>
      <c r="AI29" s="362"/>
      <c r="AJ29" s="362"/>
      <c r="AK29" s="362"/>
      <c r="AL29" s="363"/>
      <c r="AM29" s="361">
        <v>241635</v>
      </c>
      <c r="AN29" s="362"/>
      <c r="AO29" s="362"/>
      <c r="AP29" s="362"/>
      <c r="AQ29" s="362"/>
      <c r="AR29" s="363"/>
      <c r="AS29" s="361">
        <v>3138</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782</v>
      </c>
      <c r="BO29" s="386"/>
      <c r="BP29" s="386"/>
      <c r="BQ29" s="386"/>
      <c r="BR29" s="386"/>
      <c r="BS29" s="386"/>
      <c r="BT29" s="386"/>
      <c r="BU29" s="387"/>
      <c r="BV29" s="385">
        <v>782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95.2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443256</v>
      </c>
      <c r="BO30" s="389"/>
      <c r="BP30" s="389"/>
      <c r="BQ30" s="389"/>
      <c r="BR30" s="389"/>
      <c r="BS30" s="389"/>
      <c r="BT30" s="389"/>
      <c r="BU30" s="390"/>
      <c r="BV30" s="388">
        <v>402256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観光施設事業特別会計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利根東部衛生施設組合</v>
      </c>
      <c r="BZ34" s="344"/>
      <c r="CA34" s="344"/>
      <c r="CB34" s="344"/>
      <c r="CC34" s="344"/>
      <c r="CD34" s="344"/>
      <c r="CE34" s="344"/>
      <c r="CF34" s="344"/>
      <c r="CG34" s="344"/>
      <c r="CH34" s="344"/>
      <c r="CI34" s="344"/>
      <c r="CJ34" s="344"/>
      <c r="CK34" s="344"/>
      <c r="CL34" s="344"/>
      <c r="CM34" s="344"/>
      <c r="CN34" s="167"/>
      <c r="CO34" s="345">
        <f>IF(CQ34="","",MAX(C34:D43,U34:V43,AM34:AN43,BE34:BF43,BW34:BX43)+1)</f>
        <v>15</v>
      </c>
      <c r="CP34" s="345"/>
      <c r="CQ34" s="344" t="str">
        <f>IF('各会計、関係団体の財政状況及び健全化判断比率'!BS7="","",'各会計、関係団体の財政状況及び健全化判断比率'!BS7)</f>
        <v>片品村振興公社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下水道事業等特別会計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利根沼田広域市町村圏振興整備組合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利根沼田学校組合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群馬県市町村会館管理組合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群馬県市町村総合事務組合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群馬県後期高齢者医療広域連合（一般会計）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群馬県後期高齢者医療広域連合（事業会計）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606153</v>
      </c>
      <c r="S5" s="641"/>
      <c r="T5" s="641"/>
      <c r="U5" s="641"/>
      <c r="V5" s="641"/>
      <c r="W5" s="641"/>
      <c r="X5" s="641"/>
      <c r="Y5" s="688"/>
      <c r="Z5" s="701">
        <v>12.2</v>
      </c>
      <c r="AA5" s="701"/>
      <c r="AB5" s="701"/>
      <c r="AC5" s="701"/>
      <c r="AD5" s="702">
        <v>606153</v>
      </c>
      <c r="AE5" s="702"/>
      <c r="AF5" s="702"/>
      <c r="AG5" s="702"/>
      <c r="AH5" s="702"/>
      <c r="AI5" s="702"/>
      <c r="AJ5" s="702"/>
      <c r="AK5" s="702"/>
      <c r="AL5" s="689">
        <v>23.2</v>
      </c>
      <c r="AM5" s="658"/>
      <c r="AN5" s="658"/>
      <c r="AO5" s="690"/>
      <c r="AP5" s="677" t="s">
        <v>210</v>
      </c>
      <c r="AQ5" s="678"/>
      <c r="AR5" s="678"/>
      <c r="AS5" s="678"/>
      <c r="AT5" s="678"/>
      <c r="AU5" s="678"/>
      <c r="AV5" s="678"/>
      <c r="AW5" s="678"/>
      <c r="AX5" s="678"/>
      <c r="AY5" s="678"/>
      <c r="AZ5" s="678"/>
      <c r="BA5" s="678"/>
      <c r="BB5" s="678"/>
      <c r="BC5" s="678"/>
      <c r="BD5" s="678"/>
      <c r="BE5" s="678"/>
      <c r="BF5" s="679"/>
      <c r="BG5" s="590">
        <v>601051</v>
      </c>
      <c r="BH5" s="591"/>
      <c r="BI5" s="591"/>
      <c r="BJ5" s="591"/>
      <c r="BK5" s="591"/>
      <c r="BL5" s="591"/>
      <c r="BM5" s="591"/>
      <c r="BN5" s="592"/>
      <c r="BO5" s="643">
        <v>99.2</v>
      </c>
      <c r="BP5" s="643"/>
      <c r="BQ5" s="643"/>
      <c r="BR5" s="643"/>
      <c r="BS5" s="644">
        <v>43</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63536</v>
      </c>
      <c r="S6" s="591"/>
      <c r="T6" s="591"/>
      <c r="U6" s="591"/>
      <c r="V6" s="591"/>
      <c r="W6" s="591"/>
      <c r="X6" s="591"/>
      <c r="Y6" s="592"/>
      <c r="Z6" s="643">
        <v>1.3</v>
      </c>
      <c r="AA6" s="643"/>
      <c r="AB6" s="643"/>
      <c r="AC6" s="643"/>
      <c r="AD6" s="644">
        <v>63536</v>
      </c>
      <c r="AE6" s="644"/>
      <c r="AF6" s="644"/>
      <c r="AG6" s="644"/>
      <c r="AH6" s="644"/>
      <c r="AI6" s="644"/>
      <c r="AJ6" s="644"/>
      <c r="AK6" s="644"/>
      <c r="AL6" s="613">
        <v>2.4</v>
      </c>
      <c r="AM6" s="645"/>
      <c r="AN6" s="645"/>
      <c r="AO6" s="646"/>
      <c r="AP6" s="587" t="s">
        <v>215</v>
      </c>
      <c r="AQ6" s="588"/>
      <c r="AR6" s="588"/>
      <c r="AS6" s="588"/>
      <c r="AT6" s="588"/>
      <c r="AU6" s="588"/>
      <c r="AV6" s="588"/>
      <c r="AW6" s="588"/>
      <c r="AX6" s="588"/>
      <c r="AY6" s="588"/>
      <c r="AZ6" s="588"/>
      <c r="BA6" s="588"/>
      <c r="BB6" s="588"/>
      <c r="BC6" s="588"/>
      <c r="BD6" s="588"/>
      <c r="BE6" s="588"/>
      <c r="BF6" s="589"/>
      <c r="BG6" s="590">
        <v>601051</v>
      </c>
      <c r="BH6" s="591"/>
      <c r="BI6" s="591"/>
      <c r="BJ6" s="591"/>
      <c r="BK6" s="591"/>
      <c r="BL6" s="591"/>
      <c r="BM6" s="591"/>
      <c r="BN6" s="592"/>
      <c r="BO6" s="643">
        <v>99.2</v>
      </c>
      <c r="BP6" s="643"/>
      <c r="BQ6" s="643"/>
      <c r="BR6" s="643"/>
      <c r="BS6" s="644">
        <v>43</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71550</v>
      </c>
      <c r="CS6" s="591"/>
      <c r="CT6" s="591"/>
      <c r="CU6" s="591"/>
      <c r="CV6" s="591"/>
      <c r="CW6" s="591"/>
      <c r="CX6" s="591"/>
      <c r="CY6" s="592"/>
      <c r="CZ6" s="643">
        <v>1.5</v>
      </c>
      <c r="DA6" s="643"/>
      <c r="DB6" s="643"/>
      <c r="DC6" s="643"/>
      <c r="DD6" s="596" t="s">
        <v>217</v>
      </c>
      <c r="DE6" s="591"/>
      <c r="DF6" s="591"/>
      <c r="DG6" s="591"/>
      <c r="DH6" s="591"/>
      <c r="DI6" s="591"/>
      <c r="DJ6" s="591"/>
      <c r="DK6" s="591"/>
      <c r="DL6" s="591"/>
      <c r="DM6" s="591"/>
      <c r="DN6" s="591"/>
      <c r="DO6" s="591"/>
      <c r="DP6" s="592"/>
      <c r="DQ6" s="596">
        <v>71550</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357</v>
      </c>
      <c r="S7" s="591"/>
      <c r="T7" s="591"/>
      <c r="U7" s="591"/>
      <c r="V7" s="591"/>
      <c r="W7" s="591"/>
      <c r="X7" s="591"/>
      <c r="Y7" s="592"/>
      <c r="Z7" s="643">
        <v>0</v>
      </c>
      <c r="AA7" s="643"/>
      <c r="AB7" s="643"/>
      <c r="AC7" s="643"/>
      <c r="AD7" s="644">
        <v>357</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169851</v>
      </c>
      <c r="BH7" s="591"/>
      <c r="BI7" s="591"/>
      <c r="BJ7" s="591"/>
      <c r="BK7" s="591"/>
      <c r="BL7" s="591"/>
      <c r="BM7" s="591"/>
      <c r="BN7" s="592"/>
      <c r="BO7" s="643">
        <v>28</v>
      </c>
      <c r="BP7" s="643"/>
      <c r="BQ7" s="643"/>
      <c r="BR7" s="643"/>
      <c r="BS7" s="644">
        <v>43</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964540</v>
      </c>
      <c r="CS7" s="591"/>
      <c r="CT7" s="591"/>
      <c r="CU7" s="591"/>
      <c r="CV7" s="591"/>
      <c r="CW7" s="591"/>
      <c r="CX7" s="591"/>
      <c r="CY7" s="592"/>
      <c r="CZ7" s="643">
        <v>20.399999999999999</v>
      </c>
      <c r="DA7" s="643"/>
      <c r="DB7" s="643"/>
      <c r="DC7" s="643"/>
      <c r="DD7" s="596">
        <v>158620</v>
      </c>
      <c r="DE7" s="591"/>
      <c r="DF7" s="591"/>
      <c r="DG7" s="591"/>
      <c r="DH7" s="591"/>
      <c r="DI7" s="591"/>
      <c r="DJ7" s="591"/>
      <c r="DK7" s="591"/>
      <c r="DL7" s="591"/>
      <c r="DM7" s="591"/>
      <c r="DN7" s="591"/>
      <c r="DO7" s="591"/>
      <c r="DP7" s="592"/>
      <c r="DQ7" s="596">
        <v>776032</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1146</v>
      </c>
      <c r="S8" s="591"/>
      <c r="T8" s="591"/>
      <c r="U8" s="591"/>
      <c r="V8" s="591"/>
      <c r="W8" s="591"/>
      <c r="X8" s="591"/>
      <c r="Y8" s="592"/>
      <c r="Z8" s="643">
        <v>0</v>
      </c>
      <c r="AA8" s="643"/>
      <c r="AB8" s="643"/>
      <c r="AC8" s="643"/>
      <c r="AD8" s="644">
        <v>1146</v>
      </c>
      <c r="AE8" s="644"/>
      <c r="AF8" s="644"/>
      <c r="AG8" s="644"/>
      <c r="AH8" s="644"/>
      <c r="AI8" s="644"/>
      <c r="AJ8" s="644"/>
      <c r="AK8" s="644"/>
      <c r="AL8" s="613">
        <v>0</v>
      </c>
      <c r="AM8" s="645"/>
      <c r="AN8" s="645"/>
      <c r="AO8" s="646"/>
      <c r="AP8" s="587" t="s">
        <v>222</v>
      </c>
      <c r="AQ8" s="588"/>
      <c r="AR8" s="588"/>
      <c r="AS8" s="588"/>
      <c r="AT8" s="588"/>
      <c r="AU8" s="588"/>
      <c r="AV8" s="588"/>
      <c r="AW8" s="588"/>
      <c r="AX8" s="588"/>
      <c r="AY8" s="588"/>
      <c r="AZ8" s="588"/>
      <c r="BA8" s="588"/>
      <c r="BB8" s="588"/>
      <c r="BC8" s="588"/>
      <c r="BD8" s="588"/>
      <c r="BE8" s="588"/>
      <c r="BF8" s="589"/>
      <c r="BG8" s="590">
        <v>7990</v>
      </c>
      <c r="BH8" s="591"/>
      <c r="BI8" s="591"/>
      <c r="BJ8" s="591"/>
      <c r="BK8" s="591"/>
      <c r="BL8" s="591"/>
      <c r="BM8" s="591"/>
      <c r="BN8" s="592"/>
      <c r="BO8" s="643">
        <v>1.3</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939487</v>
      </c>
      <c r="CS8" s="591"/>
      <c r="CT8" s="591"/>
      <c r="CU8" s="591"/>
      <c r="CV8" s="591"/>
      <c r="CW8" s="591"/>
      <c r="CX8" s="591"/>
      <c r="CY8" s="592"/>
      <c r="CZ8" s="643">
        <v>19.899999999999999</v>
      </c>
      <c r="DA8" s="643"/>
      <c r="DB8" s="643"/>
      <c r="DC8" s="643"/>
      <c r="DD8" s="596">
        <v>202245</v>
      </c>
      <c r="DE8" s="591"/>
      <c r="DF8" s="591"/>
      <c r="DG8" s="591"/>
      <c r="DH8" s="591"/>
      <c r="DI8" s="591"/>
      <c r="DJ8" s="591"/>
      <c r="DK8" s="591"/>
      <c r="DL8" s="591"/>
      <c r="DM8" s="591"/>
      <c r="DN8" s="591"/>
      <c r="DO8" s="591"/>
      <c r="DP8" s="592"/>
      <c r="DQ8" s="596">
        <v>539795</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666</v>
      </c>
      <c r="S9" s="591"/>
      <c r="T9" s="591"/>
      <c r="U9" s="591"/>
      <c r="V9" s="591"/>
      <c r="W9" s="591"/>
      <c r="X9" s="591"/>
      <c r="Y9" s="592"/>
      <c r="Z9" s="643">
        <v>0</v>
      </c>
      <c r="AA9" s="643"/>
      <c r="AB9" s="643"/>
      <c r="AC9" s="643"/>
      <c r="AD9" s="644">
        <v>666</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136223</v>
      </c>
      <c r="BH9" s="591"/>
      <c r="BI9" s="591"/>
      <c r="BJ9" s="591"/>
      <c r="BK9" s="591"/>
      <c r="BL9" s="591"/>
      <c r="BM9" s="591"/>
      <c r="BN9" s="592"/>
      <c r="BO9" s="643">
        <v>22.5</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371638</v>
      </c>
      <c r="CS9" s="591"/>
      <c r="CT9" s="591"/>
      <c r="CU9" s="591"/>
      <c r="CV9" s="591"/>
      <c r="CW9" s="591"/>
      <c r="CX9" s="591"/>
      <c r="CY9" s="592"/>
      <c r="CZ9" s="643">
        <v>7.9</v>
      </c>
      <c r="DA9" s="643"/>
      <c r="DB9" s="643"/>
      <c r="DC9" s="643"/>
      <c r="DD9" s="596">
        <v>8275</v>
      </c>
      <c r="DE9" s="591"/>
      <c r="DF9" s="591"/>
      <c r="DG9" s="591"/>
      <c r="DH9" s="591"/>
      <c r="DI9" s="591"/>
      <c r="DJ9" s="591"/>
      <c r="DK9" s="591"/>
      <c r="DL9" s="591"/>
      <c r="DM9" s="591"/>
      <c r="DN9" s="591"/>
      <c r="DO9" s="591"/>
      <c r="DP9" s="592"/>
      <c r="DQ9" s="596">
        <v>356613</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81436</v>
      </c>
      <c r="S10" s="591"/>
      <c r="T10" s="591"/>
      <c r="U10" s="591"/>
      <c r="V10" s="591"/>
      <c r="W10" s="591"/>
      <c r="X10" s="591"/>
      <c r="Y10" s="592"/>
      <c r="Z10" s="643">
        <v>1.6</v>
      </c>
      <c r="AA10" s="643"/>
      <c r="AB10" s="643"/>
      <c r="AC10" s="643"/>
      <c r="AD10" s="644">
        <v>81436</v>
      </c>
      <c r="AE10" s="644"/>
      <c r="AF10" s="644"/>
      <c r="AG10" s="644"/>
      <c r="AH10" s="644"/>
      <c r="AI10" s="644"/>
      <c r="AJ10" s="644"/>
      <c r="AK10" s="644"/>
      <c r="AL10" s="613">
        <v>3.1</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12274</v>
      </c>
      <c r="BH10" s="591"/>
      <c r="BI10" s="591"/>
      <c r="BJ10" s="591"/>
      <c r="BK10" s="591"/>
      <c r="BL10" s="591"/>
      <c r="BM10" s="591"/>
      <c r="BN10" s="592"/>
      <c r="BO10" s="643">
        <v>2</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51</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51</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2490</v>
      </c>
      <c r="S11" s="591"/>
      <c r="T11" s="591"/>
      <c r="U11" s="591"/>
      <c r="V11" s="591"/>
      <c r="W11" s="591"/>
      <c r="X11" s="591"/>
      <c r="Y11" s="592"/>
      <c r="Z11" s="643">
        <v>0.1</v>
      </c>
      <c r="AA11" s="643"/>
      <c r="AB11" s="643"/>
      <c r="AC11" s="643"/>
      <c r="AD11" s="644">
        <v>2490</v>
      </c>
      <c r="AE11" s="644"/>
      <c r="AF11" s="644"/>
      <c r="AG11" s="644"/>
      <c r="AH11" s="644"/>
      <c r="AI11" s="644"/>
      <c r="AJ11" s="644"/>
      <c r="AK11" s="644"/>
      <c r="AL11" s="613">
        <v>0.1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13364</v>
      </c>
      <c r="BH11" s="591"/>
      <c r="BI11" s="591"/>
      <c r="BJ11" s="591"/>
      <c r="BK11" s="591"/>
      <c r="BL11" s="591"/>
      <c r="BM11" s="591"/>
      <c r="BN11" s="592"/>
      <c r="BO11" s="643">
        <v>2.2000000000000002</v>
      </c>
      <c r="BP11" s="643"/>
      <c r="BQ11" s="643"/>
      <c r="BR11" s="643"/>
      <c r="BS11" s="596">
        <v>43</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277376</v>
      </c>
      <c r="CS11" s="591"/>
      <c r="CT11" s="591"/>
      <c r="CU11" s="591"/>
      <c r="CV11" s="591"/>
      <c r="CW11" s="591"/>
      <c r="CX11" s="591"/>
      <c r="CY11" s="592"/>
      <c r="CZ11" s="643">
        <v>5.9</v>
      </c>
      <c r="DA11" s="643"/>
      <c r="DB11" s="643"/>
      <c r="DC11" s="643"/>
      <c r="DD11" s="596">
        <v>131607</v>
      </c>
      <c r="DE11" s="591"/>
      <c r="DF11" s="591"/>
      <c r="DG11" s="591"/>
      <c r="DH11" s="591"/>
      <c r="DI11" s="591"/>
      <c r="DJ11" s="591"/>
      <c r="DK11" s="591"/>
      <c r="DL11" s="591"/>
      <c r="DM11" s="591"/>
      <c r="DN11" s="591"/>
      <c r="DO11" s="591"/>
      <c r="DP11" s="592"/>
      <c r="DQ11" s="596">
        <v>191876</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377060</v>
      </c>
      <c r="BH12" s="591"/>
      <c r="BI12" s="591"/>
      <c r="BJ12" s="591"/>
      <c r="BK12" s="591"/>
      <c r="BL12" s="591"/>
      <c r="BM12" s="591"/>
      <c r="BN12" s="592"/>
      <c r="BO12" s="643">
        <v>62.2</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183994</v>
      </c>
      <c r="CS12" s="591"/>
      <c r="CT12" s="591"/>
      <c r="CU12" s="591"/>
      <c r="CV12" s="591"/>
      <c r="CW12" s="591"/>
      <c r="CX12" s="591"/>
      <c r="CY12" s="592"/>
      <c r="CZ12" s="643">
        <v>3.9</v>
      </c>
      <c r="DA12" s="643"/>
      <c r="DB12" s="643"/>
      <c r="DC12" s="643"/>
      <c r="DD12" s="596" t="s">
        <v>112</v>
      </c>
      <c r="DE12" s="591"/>
      <c r="DF12" s="591"/>
      <c r="DG12" s="591"/>
      <c r="DH12" s="591"/>
      <c r="DI12" s="591"/>
      <c r="DJ12" s="591"/>
      <c r="DK12" s="591"/>
      <c r="DL12" s="591"/>
      <c r="DM12" s="591"/>
      <c r="DN12" s="591"/>
      <c r="DO12" s="591"/>
      <c r="DP12" s="592"/>
      <c r="DQ12" s="596">
        <v>133815</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14523</v>
      </c>
      <c r="S13" s="591"/>
      <c r="T13" s="591"/>
      <c r="U13" s="591"/>
      <c r="V13" s="591"/>
      <c r="W13" s="591"/>
      <c r="X13" s="591"/>
      <c r="Y13" s="592"/>
      <c r="Z13" s="643">
        <v>0.3</v>
      </c>
      <c r="AA13" s="643"/>
      <c r="AB13" s="643"/>
      <c r="AC13" s="643"/>
      <c r="AD13" s="644">
        <v>14523</v>
      </c>
      <c r="AE13" s="644"/>
      <c r="AF13" s="644"/>
      <c r="AG13" s="644"/>
      <c r="AH13" s="644"/>
      <c r="AI13" s="644"/>
      <c r="AJ13" s="644"/>
      <c r="AK13" s="644"/>
      <c r="AL13" s="613">
        <v>0.6</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364416</v>
      </c>
      <c r="BH13" s="591"/>
      <c r="BI13" s="591"/>
      <c r="BJ13" s="591"/>
      <c r="BK13" s="591"/>
      <c r="BL13" s="591"/>
      <c r="BM13" s="591"/>
      <c r="BN13" s="592"/>
      <c r="BO13" s="643">
        <v>60.1</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330628</v>
      </c>
      <c r="CS13" s="591"/>
      <c r="CT13" s="591"/>
      <c r="CU13" s="591"/>
      <c r="CV13" s="591"/>
      <c r="CW13" s="591"/>
      <c r="CX13" s="591"/>
      <c r="CY13" s="592"/>
      <c r="CZ13" s="643">
        <v>7</v>
      </c>
      <c r="DA13" s="643"/>
      <c r="DB13" s="643"/>
      <c r="DC13" s="643"/>
      <c r="DD13" s="596">
        <v>220799</v>
      </c>
      <c r="DE13" s="591"/>
      <c r="DF13" s="591"/>
      <c r="DG13" s="591"/>
      <c r="DH13" s="591"/>
      <c r="DI13" s="591"/>
      <c r="DJ13" s="591"/>
      <c r="DK13" s="591"/>
      <c r="DL13" s="591"/>
      <c r="DM13" s="591"/>
      <c r="DN13" s="591"/>
      <c r="DO13" s="591"/>
      <c r="DP13" s="592"/>
      <c r="DQ13" s="596">
        <v>233838</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19239</v>
      </c>
      <c r="BH14" s="591"/>
      <c r="BI14" s="591"/>
      <c r="BJ14" s="591"/>
      <c r="BK14" s="591"/>
      <c r="BL14" s="591"/>
      <c r="BM14" s="591"/>
      <c r="BN14" s="592"/>
      <c r="BO14" s="643">
        <v>3.2</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151143</v>
      </c>
      <c r="CS14" s="591"/>
      <c r="CT14" s="591"/>
      <c r="CU14" s="591"/>
      <c r="CV14" s="591"/>
      <c r="CW14" s="591"/>
      <c r="CX14" s="591"/>
      <c r="CY14" s="592"/>
      <c r="CZ14" s="643">
        <v>3.2</v>
      </c>
      <c r="DA14" s="643"/>
      <c r="DB14" s="643"/>
      <c r="DC14" s="643"/>
      <c r="DD14" s="596">
        <v>14273</v>
      </c>
      <c r="DE14" s="591"/>
      <c r="DF14" s="591"/>
      <c r="DG14" s="591"/>
      <c r="DH14" s="591"/>
      <c r="DI14" s="591"/>
      <c r="DJ14" s="591"/>
      <c r="DK14" s="591"/>
      <c r="DL14" s="591"/>
      <c r="DM14" s="591"/>
      <c r="DN14" s="591"/>
      <c r="DO14" s="591"/>
      <c r="DP14" s="592"/>
      <c r="DQ14" s="596">
        <v>151143</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645</v>
      </c>
      <c r="S15" s="591"/>
      <c r="T15" s="591"/>
      <c r="U15" s="591"/>
      <c r="V15" s="591"/>
      <c r="W15" s="591"/>
      <c r="X15" s="591"/>
      <c r="Y15" s="592"/>
      <c r="Z15" s="643">
        <v>0</v>
      </c>
      <c r="AA15" s="643"/>
      <c r="AB15" s="643"/>
      <c r="AC15" s="643"/>
      <c r="AD15" s="644">
        <v>645</v>
      </c>
      <c r="AE15" s="644"/>
      <c r="AF15" s="644"/>
      <c r="AG15" s="644"/>
      <c r="AH15" s="644"/>
      <c r="AI15" s="644"/>
      <c r="AJ15" s="644"/>
      <c r="AK15" s="644"/>
      <c r="AL15" s="613">
        <v>0</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34901</v>
      </c>
      <c r="BH15" s="591"/>
      <c r="BI15" s="591"/>
      <c r="BJ15" s="591"/>
      <c r="BK15" s="591"/>
      <c r="BL15" s="591"/>
      <c r="BM15" s="591"/>
      <c r="BN15" s="592"/>
      <c r="BO15" s="643">
        <v>5.8</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1155814</v>
      </c>
      <c r="CS15" s="591"/>
      <c r="CT15" s="591"/>
      <c r="CU15" s="591"/>
      <c r="CV15" s="591"/>
      <c r="CW15" s="591"/>
      <c r="CX15" s="591"/>
      <c r="CY15" s="592"/>
      <c r="CZ15" s="643">
        <v>24.5</v>
      </c>
      <c r="DA15" s="643"/>
      <c r="DB15" s="643"/>
      <c r="DC15" s="643"/>
      <c r="DD15" s="596">
        <v>692522</v>
      </c>
      <c r="DE15" s="591"/>
      <c r="DF15" s="591"/>
      <c r="DG15" s="591"/>
      <c r="DH15" s="591"/>
      <c r="DI15" s="591"/>
      <c r="DJ15" s="591"/>
      <c r="DK15" s="591"/>
      <c r="DL15" s="591"/>
      <c r="DM15" s="591"/>
      <c r="DN15" s="591"/>
      <c r="DO15" s="591"/>
      <c r="DP15" s="592"/>
      <c r="DQ15" s="596">
        <v>535549</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1985921</v>
      </c>
      <c r="S16" s="591"/>
      <c r="T16" s="591"/>
      <c r="U16" s="591"/>
      <c r="V16" s="591"/>
      <c r="W16" s="591"/>
      <c r="X16" s="591"/>
      <c r="Y16" s="592"/>
      <c r="Z16" s="643">
        <v>39.9</v>
      </c>
      <c r="AA16" s="643"/>
      <c r="AB16" s="643"/>
      <c r="AC16" s="643"/>
      <c r="AD16" s="644">
        <v>1835807</v>
      </c>
      <c r="AE16" s="644"/>
      <c r="AF16" s="644"/>
      <c r="AG16" s="644"/>
      <c r="AH16" s="644"/>
      <c r="AI16" s="644"/>
      <c r="AJ16" s="644"/>
      <c r="AK16" s="644"/>
      <c r="AL16" s="613">
        <v>70.2</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1835807</v>
      </c>
      <c r="S17" s="591"/>
      <c r="T17" s="591"/>
      <c r="U17" s="591"/>
      <c r="V17" s="591"/>
      <c r="W17" s="591"/>
      <c r="X17" s="591"/>
      <c r="Y17" s="592"/>
      <c r="Z17" s="643">
        <v>36.9</v>
      </c>
      <c r="AA17" s="643"/>
      <c r="AB17" s="643"/>
      <c r="AC17" s="643"/>
      <c r="AD17" s="644">
        <v>1835807</v>
      </c>
      <c r="AE17" s="644"/>
      <c r="AF17" s="644"/>
      <c r="AG17" s="644"/>
      <c r="AH17" s="644"/>
      <c r="AI17" s="644"/>
      <c r="AJ17" s="644"/>
      <c r="AK17" s="644"/>
      <c r="AL17" s="613">
        <v>70.2</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277444</v>
      </c>
      <c r="CS17" s="591"/>
      <c r="CT17" s="591"/>
      <c r="CU17" s="591"/>
      <c r="CV17" s="591"/>
      <c r="CW17" s="591"/>
      <c r="CX17" s="591"/>
      <c r="CY17" s="592"/>
      <c r="CZ17" s="643">
        <v>5.9</v>
      </c>
      <c r="DA17" s="643"/>
      <c r="DB17" s="643"/>
      <c r="DC17" s="643"/>
      <c r="DD17" s="596" t="s">
        <v>112</v>
      </c>
      <c r="DE17" s="591"/>
      <c r="DF17" s="591"/>
      <c r="DG17" s="591"/>
      <c r="DH17" s="591"/>
      <c r="DI17" s="591"/>
      <c r="DJ17" s="591"/>
      <c r="DK17" s="591"/>
      <c r="DL17" s="591"/>
      <c r="DM17" s="591"/>
      <c r="DN17" s="591"/>
      <c r="DO17" s="591"/>
      <c r="DP17" s="592"/>
      <c r="DQ17" s="596">
        <v>277444</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150114</v>
      </c>
      <c r="S18" s="591"/>
      <c r="T18" s="591"/>
      <c r="U18" s="591"/>
      <c r="V18" s="591"/>
      <c r="W18" s="591"/>
      <c r="X18" s="591"/>
      <c r="Y18" s="592"/>
      <c r="Z18" s="643">
        <v>3</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5102</v>
      </c>
      <c r="BH19" s="591"/>
      <c r="BI19" s="591"/>
      <c r="BJ19" s="591"/>
      <c r="BK19" s="591"/>
      <c r="BL19" s="591"/>
      <c r="BM19" s="591"/>
      <c r="BN19" s="592"/>
      <c r="BO19" s="643">
        <v>0.8</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2756873</v>
      </c>
      <c r="S20" s="591"/>
      <c r="T20" s="591"/>
      <c r="U20" s="591"/>
      <c r="V20" s="591"/>
      <c r="W20" s="591"/>
      <c r="X20" s="591"/>
      <c r="Y20" s="592"/>
      <c r="Z20" s="643">
        <v>55.4</v>
      </c>
      <c r="AA20" s="643"/>
      <c r="AB20" s="643"/>
      <c r="AC20" s="643"/>
      <c r="AD20" s="644">
        <v>2606759</v>
      </c>
      <c r="AE20" s="644"/>
      <c r="AF20" s="644"/>
      <c r="AG20" s="644"/>
      <c r="AH20" s="644"/>
      <c r="AI20" s="644"/>
      <c r="AJ20" s="644"/>
      <c r="AK20" s="644"/>
      <c r="AL20" s="613">
        <v>99.7</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5102</v>
      </c>
      <c r="BH20" s="591"/>
      <c r="BI20" s="591"/>
      <c r="BJ20" s="591"/>
      <c r="BK20" s="591"/>
      <c r="BL20" s="591"/>
      <c r="BM20" s="591"/>
      <c r="BN20" s="592"/>
      <c r="BO20" s="643">
        <v>0.8</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4723665</v>
      </c>
      <c r="CS20" s="591"/>
      <c r="CT20" s="591"/>
      <c r="CU20" s="591"/>
      <c r="CV20" s="591"/>
      <c r="CW20" s="591"/>
      <c r="CX20" s="591"/>
      <c r="CY20" s="592"/>
      <c r="CZ20" s="643">
        <v>100</v>
      </c>
      <c r="DA20" s="643"/>
      <c r="DB20" s="643"/>
      <c r="DC20" s="643"/>
      <c r="DD20" s="596">
        <v>1428341</v>
      </c>
      <c r="DE20" s="591"/>
      <c r="DF20" s="591"/>
      <c r="DG20" s="591"/>
      <c r="DH20" s="591"/>
      <c r="DI20" s="591"/>
      <c r="DJ20" s="591"/>
      <c r="DK20" s="591"/>
      <c r="DL20" s="591"/>
      <c r="DM20" s="591"/>
      <c r="DN20" s="591"/>
      <c r="DO20" s="591"/>
      <c r="DP20" s="592"/>
      <c r="DQ20" s="596">
        <v>3267706</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1205</v>
      </c>
      <c r="S21" s="591"/>
      <c r="T21" s="591"/>
      <c r="U21" s="591"/>
      <c r="V21" s="591"/>
      <c r="W21" s="591"/>
      <c r="X21" s="591"/>
      <c r="Y21" s="592"/>
      <c r="Z21" s="643">
        <v>0</v>
      </c>
      <c r="AA21" s="643"/>
      <c r="AB21" s="643"/>
      <c r="AC21" s="643"/>
      <c r="AD21" s="644">
        <v>1205</v>
      </c>
      <c r="AE21" s="644"/>
      <c r="AF21" s="644"/>
      <c r="AG21" s="644"/>
      <c r="AH21" s="644"/>
      <c r="AI21" s="644"/>
      <c r="AJ21" s="644"/>
      <c r="AK21" s="644"/>
      <c r="AL21" s="613">
        <v>0</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5102</v>
      </c>
      <c r="BH21" s="591"/>
      <c r="BI21" s="591"/>
      <c r="BJ21" s="591"/>
      <c r="BK21" s="591"/>
      <c r="BL21" s="591"/>
      <c r="BM21" s="591"/>
      <c r="BN21" s="592"/>
      <c r="BO21" s="643">
        <v>0.8</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797</v>
      </c>
      <c r="S22" s="591"/>
      <c r="T22" s="591"/>
      <c r="U22" s="591"/>
      <c r="V22" s="591"/>
      <c r="W22" s="591"/>
      <c r="X22" s="591"/>
      <c r="Y22" s="592"/>
      <c r="Z22" s="643">
        <v>0</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18124</v>
      </c>
      <c r="S23" s="591"/>
      <c r="T23" s="591"/>
      <c r="U23" s="591"/>
      <c r="V23" s="591"/>
      <c r="W23" s="591"/>
      <c r="X23" s="591"/>
      <c r="Y23" s="592"/>
      <c r="Z23" s="643">
        <v>0.4</v>
      </c>
      <c r="AA23" s="643"/>
      <c r="AB23" s="643"/>
      <c r="AC23" s="643"/>
      <c r="AD23" s="644">
        <v>7380</v>
      </c>
      <c r="AE23" s="644"/>
      <c r="AF23" s="644"/>
      <c r="AG23" s="644"/>
      <c r="AH23" s="644"/>
      <c r="AI23" s="644"/>
      <c r="AJ23" s="644"/>
      <c r="AK23" s="644"/>
      <c r="AL23" s="613">
        <v>0.3</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3268</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1150190</v>
      </c>
      <c r="CS24" s="641"/>
      <c r="CT24" s="641"/>
      <c r="CU24" s="641"/>
      <c r="CV24" s="641"/>
      <c r="CW24" s="641"/>
      <c r="CX24" s="641"/>
      <c r="CY24" s="688"/>
      <c r="CZ24" s="692">
        <v>24.3</v>
      </c>
      <c r="DA24" s="693"/>
      <c r="DB24" s="693"/>
      <c r="DC24" s="694"/>
      <c r="DD24" s="687">
        <v>989544</v>
      </c>
      <c r="DE24" s="641"/>
      <c r="DF24" s="641"/>
      <c r="DG24" s="641"/>
      <c r="DH24" s="641"/>
      <c r="DI24" s="641"/>
      <c r="DJ24" s="641"/>
      <c r="DK24" s="688"/>
      <c r="DL24" s="687">
        <v>987752</v>
      </c>
      <c r="DM24" s="641"/>
      <c r="DN24" s="641"/>
      <c r="DO24" s="641"/>
      <c r="DP24" s="641"/>
      <c r="DQ24" s="641"/>
      <c r="DR24" s="641"/>
      <c r="DS24" s="641"/>
      <c r="DT24" s="641"/>
      <c r="DU24" s="641"/>
      <c r="DV24" s="688"/>
      <c r="DW24" s="689">
        <v>36.200000000000003</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528572</v>
      </c>
      <c r="S25" s="591"/>
      <c r="T25" s="591"/>
      <c r="U25" s="591"/>
      <c r="V25" s="591"/>
      <c r="W25" s="591"/>
      <c r="X25" s="591"/>
      <c r="Y25" s="592"/>
      <c r="Z25" s="643">
        <v>10.6</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676653</v>
      </c>
      <c r="CS25" s="609"/>
      <c r="CT25" s="609"/>
      <c r="CU25" s="609"/>
      <c r="CV25" s="609"/>
      <c r="CW25" s="609"/>
      <c r="CX25" s="609"/>
      <c r="CY25" s="610"/>
      <c r="CZ25" s="593">
        <v>14.3</v>
      </c>
      <c r="DA25" s="611"/>
      <c r="DB25" s="611"/>
      <c r="DC25" s="612"/>
      <c r="DD25" s="596">
        <v>664514</v>
      </c>
      <c r="DE25" s="609"/>
      <c r="DF25" s="609"/>
      <c r="DG25" s="609"/>
      <c r="DH25" s="609"/>
      <c r="DI25" s="609"/>
      <c r="DJ25" s="609"/>
      <c r="DK25" s="610"/>
      <c r="DL25" s="596">
        <v>664022</v>
      </c>
      <c r="DM25" s="609"/>
      <c r="DN25" s="609"/>
      <c r="DO25" s="609"/>
      <c r="DP25" s="609"/>
      <c r="DQ25" s="609"/>
      <c r="DR25" s="609"/>
      <c r="DS25" s="609"/>
      <c r="DT25" s="609"/>
      <c r="DU25" s="609"/>
      <c r="DV25" s="610"/>
      <c r="DW25" s="613">
        <v>24.3</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424541</v>
      </c>
      <c r="CS26" s="591"/>
      <c r="CT26" s="591"/>
      <c r="CU26" s="591"/>
      <c r="CV26" s="591"/>
      <c r="CW26" s="591"/>
      <c r="CX26" s="591"/>
      <c r="CY26" s="592"/>
      <c r="CZ26" s="593">
        <v>9</v>
      </c>
      <c r="DA26" s="611"/>
      <c r="DB26" s="611"/>
      <c r="DC26" s="612"/>
      <c r="DD26" s="596">
        <v>415003</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212657</v>
      </c>
      <c r="S27" s="591"/>
      <c r="T27" s="591"/>
      <c r="U27" s="591"/>
      <c r="V27" s="591"/>
      <c r="W27" s="591"/>
      <c r="X27" s="591"/>
      <c r="Y27" s="592"/>
      <c r="Z27" s="643">
        <v>4.3</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606153</v>
      </c>
      <c r="BH27" s="591"/>
      <c r="BI27" s="591"/>
      <c r="BJ27" s="591"/>
      <c r="BK27" s="591"/>
      <c r="BL27" s="591"/>
      <c r="BM27" s="591"/>
      <c r="BN27" s="592"/>
      <c r="BO27" s="643">
        <v>100</v>
      </c>
      <c r="BP27" s="643"/>
      <c r="BQ27" s="643"/>
      <c r="BR27" s="643"/>
      <c r="BS27" s="596">
        <v>43</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196093</v>
      </c>
      <c r="CS27" s="609"/>
      <c r="CT27" s="609"/>
      <c r="CU27" s="609"/>
      <c r="CV27" s="609"/>
      <c r="CW27" s="609"/>
      <c r="CX27" s="609"/>
      <c r="CY27" s="610"/>
      <c r="CZ27" s="593">
        <v>4.2</v>
      </c>
      <c r="DA27" s="611"/>
      <c r="DB27" s="611"/>
      <c r="DC27" s="612"/>
      <c r="DD27" s="596">
        <v>47586</v>
      </c>
      <c r="DE27" s="609"/>
      <c r="DF27" s="609"/>
      <c r="DG27" s="609"/>
      <c r="DH27" s="609"/>
      <c r="DI27" s="609"/>
      <c r="DJ27" s="609"/>
      <c r="DK27" s="610"/>
      <c r="DL27" s="596">
        <v>46286</v>
      </c>
      <c r="DM27" s="609"/>
      <c r="DN27" s="609"/>
      <c r="DO27" s="609"/>
      <c r="DP27" s="609"/>
      <c r="DQ27" s="609"/>
      <c r="DR27" s="609"/>
      <c r="DS27" s="609"/>
      <c r="DT27" s="609"/>
      <c r="DU27" s="609"/>
      <c r="DV27" s="610"/>
      <c r="DW27" s="613">
        <v>1.7</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19292</v>
      </c>
      <c r="S28" s="591"/>
      <c r="T28" s="591"/>
      <c r="U28" s="591"/>
      <c r="V28" s="591"/>
      <c r="W28" s="591"/>
      <c r="X28" s="591"/>
      <c r="Y28" s="592"/>
      <c r="Z28" s="643">
        <v>0.4</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277444</v>
      </c>
      <c r="CS28" s="591"/>
      <c r="CT28" s="591"/>
      <c r="CU28" s="591"/>
      <c r="CV28" s="591"/>
      <c r="CW28" s="591"/>
      <c r="CX28" s="591"/>
      <c r="CY28" s="592"/>
      <c r="CZ28" s="593">
        <v>5.9</v>
      </c>
      <c r="DA28" s="611"/>
      <c r="DB28" s="611"/>
      <c r="DC28" s="612"/>
      <c r="DD28" s="596">
        <v>277444</v>
      </c>
      <c r="DE28" s="591"/>
      <c r="DF28" s="591"/>
      <c r="DG28" s="591"/>
      <c r="DH28" s="591"/>
      <c r="DI28" s="591"/>
      <c r="DJ28" s="591"/>
      <c r="DK28" s="592"/>
      <c r="DL28" s="596">
        <v>277444</v>
      </c>
      <c r="DM28" s="591"/>
      <c r="DN28" s="591"/>
      <c r="DO28" s="591"/>
      <c r="DP28" s="591"/>
      <c r="DQ28" s="591"/>
      <c r="DR28" s="591"/>
      <c r="DS28" s="591"/>
      <c r="DT28" s="591"/>
      <c r="DU28" s="591"/>
      <c r="DV28" s="592"/>
      <c r="DW28" s="613">
        <v>10.199999999999999</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66921</v>
      </c>
      <c r="S29" s="591"/>
      <c r="T29" s="591"/>
      <c r="U29" s="591"/>
      <c r="V29" s="591"/>
      <c r="W29" s="591"/>
      <c r="X29" s="591"/>
      <c r="Y29" s="592"/>
      <c r="Z29" s="643">
        <v>1.3</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277444</v>
      </c>
      <c r="CS29" s="609"/>
      <c r="CT29" s="609"/>
      <c r="CU29" s="609"/>
      <c r="CV29" s="609"/>
      <c r="CW29" s="609"/>
      <c r="CX29" s="609"/>
      <c r="CY29" s="610"/>
      <c r="CZ29" s="593">
        <v>5.9</v>
      </c>
      <c r="DA29" s="611"/>
      <c r="DB29" s="611"/>
      <c r="DC29" s="612"/>
      <c r="DD29" s="596">
        <v>277444</v>
      </c>
      <c r="DE29" s="609"/>
      <c r="DF29" s="609"/>
      <c r="DG29" s="609"/>
      <c r="DH29" s="609"/>
      <c r="DI29" s="609"/>
      <c r="DJ29" s="609"/>
      <c r="DK29" s="610"/>
      <c r="DL29" s="596">
        <v>277444</v>
      </c>
      <c r="DM29" s="609"/>
      <c r="DN29" s="609"/>
      <c r="DO29" s="609"/>
      <c r="DP29" s="609"/>
      <c r="DQ29" s="609"/>
      <c r="DR29" s="609"/>
      <c r="DS29" s="609"/>
      <c r="DT29" s="609"/>
      <c r="DU29" s="609"/>
      <c r="DV29" s="610"/>
      <c r="DW29" s="613">
        <v>10.199999999999999</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443575</v>
      </c>
      <c r="S30" s="591"/>
      <c r="T30" s="591"/>
      <c r="U30" s="591"/>
      <c r="V30" s="591"/>
      <c r="W30" s="591"/>
      <c r="X30" s="591"/>
      <c r="Y30" s="592"/>
      <c r="Z30" s="643">
        <v>8.9</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94.1</v>
      </c>
      <c r="BH30" s="657"/>
      <c r="BI30" s="657"/>
      <c r="BJ30" s="657"/>
      <c r="BK30" s="657"/>
      <c r="BL30" s="657"/>
      <c r="BM30" s="658">
        <v>63.7</v>
      </c>
      <c r="BN30" s="657"/>
      <c r="BO30" s="657"/>
      <c r="BP30" s="657"/>
      <c r="BQ30" s="659"/>
      <c r="BR30" s="656">
        <v>93.3</v>
      </c>
      <c r="BS30" s="657"/>
      <c r="BT30" s="657"/>
      <c r="BU30" s="657"/>
      <c r="BV30" s="657"/>
      <c r="BW30" s="657"/>
      <c r="BX30" s="658">
        <v>62</v>
      </c>
      <c r="BY30" s="657"/>
      <c r="BZ30" s="657"/>
      <c r="CA30" s="657"/>
      <c r="CB30" s="659"/>
      <c r="CD30" s="662"/>
      <c r="CE30" s="663"/>
      <c r="CF30" s="627" t="s">
        <v>293</v>
      </c>
      <c r="CG30" s="624"/>
      <c r="CH30" s="624"/>
      <c r="CI30" s="624"/>
      <c r="CJ30" s="624"/>
      <c r="CK30" s="624"/>
      <c r="CL30" s="624"/>
      <c r="CM30" s="624"/>
      <c r="CN30" s="624"/>
      <c r="CO30" s="624"/>
      <c r="CP30" s="624"/>
      <c r="CQ30" s="625"/>
      <c r="CR30" s="590">
        <v>252802</v>
      </c>
      <c r="CS30" s="591"/>
      <c r="CT30" s="591"/>
      <c r="CU30" s="591"/>
      <c r="CV30" s="591"/>
      <c r="CW30" s="591"/>
      <c r="CX30" s="591"/>
      <c r="CY30" s="592"/>
      <c r="CZ30" s="593">
        <v>5.4</v>
      </c>
      <c r="DA30" s="611"/>
      <c r="DB30" s="611"/>
      <c r="DC30" s="612"/>
      <c r="DD30" s="596">
        <v>252802</v>
      </c>
      <c r="DE30" s="591"/>
      <c r="DF30" s="591"/>
      <c r="DG30" s="591"/>
      <c r="DH30" s="591"/>
      <c r="DI30" s="591"/>
      <c r="DJ30" s="591"/>
      <c r="DK30" s="592"/>
      <c r="DL30" s="596">
        <v>252802</v>
      </c>
      <c r="DM30" s="591"/>
      <c r="DN30" s="591"/>
      <c r="DO30" s="591"/>
      <c r="DP30" s="591"/>
      <c r="DQ30" s="591"/>
      <c r="DR30" s="591"/>
      <c r="DS30" s="591"/>
      <c r="DT30" s="591"/>
      <c r="DU30" s="591"/>
      <c r="DV30" s="592"/>
      <c r="DW30" s="613">
        <v>9.3000000000000007</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204757</v>
      </c>
      <c r="S31" s="591"/>
      <c r="T31" s="591"/>
      <c r="U31" s="591"/>
      <c r="V31" s="591"/>
      <c r="W31" s="591"/>
      <c r="X31" s="591"/>
      <c r="Y31" s="592"/>
      <c r="Z31" s="643">
        <v>4.0999999999999996</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98.4</v>
      </c>
      <c r="BH31" s="609"/>
      <c r="BI31" s="609"/>
      <c r="BJ31" s="609"/>
      <c r="BK31" s="609"/>
      <c r="BL31" s="609"/>
      <c r="BM31" s="645">
        <v>93.2</v>
      </c>
      <c r="BN31" s="655"/>
      <c r="BO31" s="655"/>
      <c r="BP31" s="655"/>
      <c r="BQ31" s="619"/>
      <c r="BR31" s="654">
        <v>97.7</v>
      </c>
      <c r="BS31" s="609"/>
      <c r="BT31" s="609"/>
      <c r="BU31" s="609"/>
      <c r="BV31" s="609"/>
      <c r="BW31" s="609"/>
      <c r="BX31" s="645">
        <v>93.3</v>
      </c>
      <c r="BY31" s="655"/>
      <c r="BZ31" s="655"/>
      <c r="CA31" s="655"/>
      <c r="CB31" s="619"/>
      <c r="CD31" s="662"/>
      <c r="CE31" s="663"/>
      <c r="CF31" s="627" t="s">
        <v>297</v>
      </c>
      <c r="CG31" s="624"/>
      <c r="CH31" s="624"/>
      <c r="CI31" s="624"/>
      <c r="CJ31" s="624"/>
      <c r="CK31" s="624"/>
      <c r="CL31" s="624"/>
      <c r="CM31" s="624"/>
      <c r="CN31" s="624"/>
      <c r="CO31" s="624"/>
      <c r="CP31" s="624"/>
      <c r="CQ31" s="625"/>
      <c r="CR31" s="590">
        <v>24642</v>
      </c>
      <c r="CS31" s="609"/>
      <c r="CT31" s="609"/>
      <c r="CU31" s="609"/>
      <c r="CV31" s="609"/>
      <c r="CW31" s="609"/>
      <c r="CX31" s="609"/>
      <c r="CY31" s="610"/>
      <c r="CZ31" s="593">
        <v>0.5</v>
      </c>
      <c r="DA31" s="611"/>
      <c r="DB31" s="611"/>
      <c r="DC31" s="612"/>
      <c r="DD31" s="596">
        <v>24642</v>
      </c>
      <c r="DE31" s="609"/>
      <c r="DF31" s="609"/>
      <c r="DG31" s="609"/>
      <c r="DH31" s="609"/>
      <c r="DI31" s="609"/>
      <c r="DJ31" s="609"/>
      <c r="DK31" s="610"/>
      <c r="DL31" s="596">
        <v>24642</v>
      </c>
      <c r="DM31" s="609"/>
      <c r="DN31" s="609"/>
      <c r="DO31" s="609"/>
      <c r="DP31" s="609"/>
      <c r="DQ31" s="609"/>
      <c r="DR31" s="609"/>
      <c r="DS31" s="609"/>
      <c r="DT31" s="609"/>
      <c r="DU31" s="609"/>
      <c r="DV31" s="610"/>
      <c r="DW31" s="613">
        <v>0.9</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60549</v>
      </c>
      <c r="S32" s="591"/>
      <c r="T32" s="591"/>
      <c r="U32" s="591"/>
      <c r="V32" s="591"/>
      <c r="W32" s="591"/>
      <c r="X32" s="591"/>
      <c r="Y32" s="592"/>
      <c r="Z32" s="643">
        <v>1.2</v>
      </c>
      <c r="AA32" s="643"/>
      <c r="AB32" s="643"/>
      <c r="AC32" s="643"/>
      <c r="AD32" s="644">
        <v>41</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90.9</v>
      </c>
      <c r="BH32" s="575"/>
      <c r="BI32" s="575"/>
      <c r="BJ32" s="575"/>
      <c r="BK32" s="575"/>
      <c r="BL32" s="575"/>
      <c r="BM32" s="638">
        <v>52.3</v>
      </c>
      <c r="BN32" s="575"/>
      <c r="BO32" s="575"/>
      <c r="BP32" s="575"/>
      <c r="BQ32" s="632"/>
      <c r="BR32" s="653">
        <v>89.8</v>
      </c>
      <c r="BS32" s="575"/>
      <c r="BT32" s="575"/>
      <c r="BU32" s="575"/>
      <c r="BV32" s="575"/>
      <c r="BW32" s="575"/>
      <c r="BX32" s="638">
        <v>49.2</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662095</v>
      </c>
      <c r="S33" s="591"/>
      <c r="T33" s="591"/>
      <c r="U33" s="591"/>
      <c r="V33" s="591"/>
      <c r="W33" s="591"/>
      <c r="X33" s="591"/>
      <c r="Y33" s="592"/>
      <c r="Z33" s="643">
        <v>13.3</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2145134</v>
      </c>
      <c r="CS33" s="609"/>
      <c r="CT33" s="609"/>
      <c r="CU33" s="609"/>
      <c r="CV33" s="609"/>
      <c r="CW33" s="609"/>
      <c r="CX33" s="609"/>
      <c r="CY33" s="610"/>
      <c r="CZ33" s="593">
        <v>45.4</v>
      </c>
      <c r="DA33" s="611"/>
      <c r="DB33" s="611"/>
      <c r="DC33" s="612"/>
      <c r="DD33" s="596">
        <v>1856697</v>
      </c>
      <c r="DE33" s="609"/>
      <c r="DF33" s="609"/>
      <c r="DG33" s="609"/>
      <c r="DH33" s="609"/>
      <c r="DI33" s="609"/>
      <c r="DJ33" s="609"/>
      <c r="DK33" s="610"/>
      <c r="DL33" s="596">
        <v>1260912</v>
      </c>
      <c r="DM33" s="609"/>
      <c r="DN33" s="609"/>
      <c r="DO33" s="609"/>
      <c r="DP33" s="609"/>
      <c r="DQ33" s="609"/>
      <c r="DR33" s="609"/>
      <c r="DS33" s="609"/>
      <c r="DT33" s="609"/>
      <c r="DU33" s="609"/>
      <c r="DV33" s="610"/>
      <c r="DW33" s="613">
        <v>46.2</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821364</v>
      </c>
      <c r="CS34" s="591"/>
      <c r="CT34" s="591"/>
      <c r="CU34" s="591"/>
      <c r="CV34" s="591"/>
      <c r="CW34" s="591"/>
      <c r="CX34" s="591"/>
      <c r="CY34" s="592"/>
      <c r="CZ34" s="593">
        <v>17.399999999999999</v>
      </c>
      <c r="DA34" s="611"/>
      <c r="DB34" s="611"/>
      <c r="DC34" s="612"/>
      <c r="DD34" s="596">
        <v>705805</v>
      </c>
      <c r="DE34" s="591"/>
      <c r="DF34" s="591"/>
      <c r="DG34" s="591"/>
      <c r="DH34" s="591"/>
      <c r="DI34" s="591"/>
      <c r="DJ34" s="591"/>
      <c r="DK34" s="592"/>
      <c r="DL34" s="596">
        <v>540859</v>
      </c>
      <c r="DM34" s="591"/>
      <c r="DN34" s="591"/>
      <c r="DO34" s="591"/>
      <c r="DP34" s="591"/>
      <c r="DQ34" s="591"/>
      <c r="DR34" s="591"/>
      <c r="DS34" s="591"/>
      <c r="DT34" s="591"/>
      <c r="DU34" s="591"/>
      <c r="DV34" s="592"/>
      <c r="DW34" s="613">
        <v>19.8</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114400</v>
      </c>
      <c r="S35" s="591"/>
      <c r="T35" s="591"/>
      <c r="U35" s="591"/>
      <c r="V35" s="591"/>
      <c r="W35" s="591"/>
      <c r="X35" s="591"/>
      <c r="Y35" s="592"/>
      <c r="Z35" s="643">
        <v>2.2999999999999998</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430359</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38575</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65315</v>
      </c>
      <c r="CS35" s="609"/>
      <c r="CT35" s="609"/>
      <c r="CU35" s="609"/>
      <c r="CV35" s="609"/>
      <c r="CW35" s="609"/>
      <c r="CX35" s="609"/>
      <c r="CY35" s="610"/>
      <c r="CZ35" s="593">
        <v>1.4</v>
      </c>
      <c r="DA35" s="611"/>
      <c r="DB35" s="611"/>
      <c r="DC35" s="612"/>
      <c r="DD35" s="596">
        <v>51716</v>
      </c>
      <c r="DE35" s="609"/>
      <c r="DF35" s="609"/>
      <c r="DG35" s="609"/>
      <c r="DH35" s="609"/>
      <c r="DI35" s="609"/>
      <c r="DJ35" s="609"/>
      <c r="DK35" s="610"/>
      <c r="DL35" s="596">
        <v>51716</v>
      </c>
      <c r="DM35" s="609"/>
      <c r="DN35" s="609"/>
      <c r="DO35" s="609"/>
      <c r="DP35" s="609"/>
      <c r="DQ35" s="609"/>
      <c r="DR35" s="609"/>
      <c r="DS35" s="609"/>
      <c r="DT35" s="609"/>
      <c r="DU35" s="609"/>
      <c r="DV35" s="610"/>
      <c r="DW35" s="613">
        <v>1.9</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4978685</v>
      </c>
      <c r="S36" s="631"/>
      <c r="T36" s="631"/>
      <c r="U36" s="631"/>
      <c r="V36" s="631"/>
      <c r="W36" s="631"/>
      <c r="X36" s="631"/>
      <c r="Y36" s="634"/>
      <c r="Z36" s="635">
        <v>100</v>
      </c>
      <c r="AA36" s="635"/>
      <c r="AB36" s="635"/>
      <c r="AC36" s="635"/>
      <c r="AD36" s="636">
        <v>2615385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89600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31488</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704071</v>
      </c>
      <c r="CS36" s="591"/>
      <c r="CT36" s="591"/>
      <c r="CU36" s="591"/>
      <c r="CV36" s="591"/>
      <c r="CW36" s="591"/>
      <c r="CX36" s="591"/>
      <c r="CY36" s="592"/>
      <c r="CZ36" s="593">
        <v>14.9</v>
      </c>
      <c r="DA36" s="611"/>
      <c r="DB36" s="611"/>
      <c r="DC36" s="612"/>
      <c r="DD36" s="596">
        <v>640090</v>
      </c>
      <c r="DE36" s="591"/>
      <c r="DF36" s="591"/>
      <c r="DG36" s="591"/>
      <c r="DH36" s="591"/>
      <c r="DI36" s="591"/>
      <c r="DJ36" s="591"/>
      <c r="DK36" s="592"/>
      <c r="DL36" s="596">
        <v>399624</v>
      </c>
      <c r="DM36" s="591"/>
      <c r="DN36" s="591"/>
      <c r="DO36" s="591"/>
      <c r="DP36" s="591"/>
      <c r="DQ36" s="591"/>
      <c r="DR36" s="591"/>
      <c r="DS36" s="591"/>
      <c r="DT36" s="591"/>
      <c r="DU36" s="591"/>
      <c r="DV36" s="592"/>
      <c r="DW36" s="613">
        <v>14.6</v>
      </c>
      <c r="DX36" s="614"/>
      <c r="DY36" s="614"/>
      <c r="DZ36" s="614"/>
      <c r="EA36" s="614"/>
      <c r="EB36" s="614"/>
      <c r="EC36" s="615"/>
    </row>
    <row r="37" spans="2:133" ht="11.25" customHeight="1">
      <c r="AQ37" s="616" t="s">
        <v>315</v>
      </c>
      <c r="AR37" s="617"/>
      <c r="AS37" s="617"/>
      <c r="AT37" s="617"/>
      <c r="AU37" s="617"/>
      <c r="AV37" s="617"/>
      <c r="AW37" s="617"/>
      <c r="AX37" s="617"/>
      <c r="AY37" s="618"/>
      <c r="AZ37" s="590">
        <v>60034</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902</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378393</v>
      </c>
      <c r="CS37" s="609"/>
      <c r="CT37" s="609"/>
      <c r="CU37" s="609"/>
      <c r="CV37" s="609"/>
      <c r="CW37" s="609"/>
      <c r="CX37" s="609"/>
      <c r="CY37" s="610"/>
      <c r="CZ37" s="593">
        <v>8</v>
      </c>
      <c r="DA37" s="611"/>
      <c r="DB37" s="611"/>
      <c r="DC37" s="612"/>
      <c r="DD37" s="596">
        <v>378393</v>
      </c>
      <c r="DE37" s="609"/>
      <c r="DF37" s="609"/>
      <c r="DG37" s="609"/>
      <c r="DH37" s="609"/>
      <c r="DI37" s="609"/>
      <c r="DJ37" s="609"/>
      <c r="DK37" s="610"/>
      <c r="DL37" s="596">
        <v>248452</v>
      </c>
      <c r="DM37" s="609"/>
      <c r="DN37" s="609"/>
      <c r="DO37" s="609"/>
      <c r="DP37" s="609"/>
      <c r="DQ37" s="609"/>
      <c r="DR37" s="609"/>
      <c r="DS37" s="609"/>
      <c r="DT37" s="609"/>
      <c r="DU37" s="609"/>
      <c r="DV37" s="610"/>
      <c r="DW37" s="613">
        <v>9.1</v>
      </c>
      <c r="DX37" s="614"/>
      <c r="DY37" s="614"/>
      <c r="DZ37" s="614"/>
      <c r="EA37" s="614"/>
      <c r="EB37" s="614"/>
      <c r="EC37" s="615"/>
    </row>
    <row r="38" spans="2:133" ht="11.25" customHeight="1">
      <c r="AQ38" s="616" t="s">
        <v>318</v>
      </c>
      <c r="AR38" s="617"/>
      <c r="AS38" s="617"/>
      <c r="AT38" s="617"/>
      <c r="AU38" s="617"/>
      <c r="AV38" s="617"/>
      <c r="AW38" s="617"/>
      <c r="AX38" s="617"/>
      <c r="AY38" s="618"/>
      <c r="AZ38" s="590">
        <v>13238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1874</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340759</v>
      </c>
      <c r="CS38" s="591"/>
      <c r="CT38" s="591"/>
      <c r="CU38" s="591"/>
      <c r="CV38" s="591"/>
      <c r="CW38" s="591"/>
      <c r="CX38" s="591"/>
      <c r="CY38" s="592"/>
      <c r="CZ38" s="593">
        <v>7.2</v>
      </c>
      <c r="DA38" s="611"/>
      <c r="DB38" s="611"/>
      <c r="DC38" s="612"/>
      <c r="DD38" s="596">
        <v>302461</v>
      </c>
      <c r="DE38" s="591"/>
      <c r="DF38" s="591"/>
      <c r="DG38" s="591"/>
      <c r="DH38" s="591"/>
      <c r="DI38" s="591"/>
      <c r="DJ38" s="591"/>
      <c r="DK38" s="592"/>
      <c r="DL38" s="596">
        <v>268713</v>
      </c>
      <c r="DM38" s="591"/>
      <c r="DN38" s="591"/>
      <c r="DO38" s="591"/>
      <c r="DP38" s="591"/>
      <c r="DQ38" s="591"/>
      <c r="DR38" s="591"/>
      <c r="DS38" s="591"/>
      <c r="DT38" s="591"/>
      <c r="DU38" s="591"/>
      <c r="DV38" s="592"/>
      <c r="DW38" s="613">
        <v>9.8000000000000007</v>
      </c>
      <c r="DX38" s="614"/>
      <c r="DY38" s="614"/>
      <c r="DZ38" s="614"/>
      <c r="EA38" s="614"/>
      <c r="EB38" s="614"/>
      <c r="EC38" s="615"/>
    </row>
    <row r="39" spans="2:133" ht="11.25" customHeight="1">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89</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213625</v>
      </c>
      <c r="CS39" s="609"/>
      <c r="CT39" s="609"/>
      <c r="CU39" s="609"/>
      <c r="CV39" s="609"/>
      <c r="CW39" s="609"/>
      <c r="CX39" s="609"/>
      <c r="CY39" s="610"/>
      <c r="CZ39" s="593">
        <v>4.5</v>
      </c>
      <c r="DA39" s="611"/>
      <c r="DB39" s="611"/>
      <c r="DC39" s="612"/>
      <c r="DD39" s="596">
        <v>156625</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69315</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112</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t="s">
        <v>322</v>
      </c>
      <c r="CS40" s="591"/>
      <c r="CT40" s="591"/>
      <c r="CU40" s="591"/>
      <c r="CV40" s="591"/>
      <c r="CW40" s="591"/>
      <c r="CX40" s="591"/>
      <c r="CY40" s="592"/>
      <c r="CZ40" s="593" t="s">
        <v>322</v>
      </c>
      <c r="DA40" s="611"/>
      <c r="DB40" s="611"/>
      <c r="DC40" s="612"/>
      <c r="DD40" s="596" t="s">
        <v>322</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198172</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236</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1428341</v>
      </c>
      <c r="CS42" s="591"/>
      <c r="CT42" s="591"/>
      <c r="CU42" s="591"/>
      <c r="CV42" s="591"/>
      <c r="CW42" s="591"/>
      <c r="CX42" s="591"/>
      <c r="CY42" s="592"/>
      <c r="CZ42" s="593">
        <v>30.2</v>
      </c>
      <c r="DA42" s="594"/>
      <c r="DB42" s="594"/>
      <c r="DC42" s="595"/>
      <c r="DD42" s="596">
        <v>421465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22098</v>
      </c>
      <c r="CS43" s="609"/>
      <c r="CT43" s="609"/>
      <c r="CU43" s="609"/>
      <c r="CV43" s="609"/>
      <c r="CW43" s="609"/>
      <c r="CX43" s="609"/>
      <c r="CY43" s="610"/>
      <c r="CZ43" s="593">
        <v>0.5</v>
      </c>
      <c r="DA43" s="611"/>
      <c r="DB43" s="611"/>
      <c r="DC43" s="612"/>
      <c r="DD43" s="596">
        <v>22098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1428341</v>
      </c>
      <c r="CS44" s="591"/>
      <c r="CT44" s="591"/>
      <c r="CU44" s="591"/>
      <c r="CV44" s="591"/>
      <c r="CW44" s="591"/>
      <c r="CX44" s="591"/>
      <c r="CY44" s="592"/>
      <c r="CZ44" s="593">
        <v>30.2</v>
      </c>
      <c r="DA44" s="594"/>
      <c r="DB44" s="594"/>
      <c r="DC44" s="595"/>
      <c r="DD44" s="596">
        <v>421465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1101277</v>
      </c>
      <c r="CS45" s="609"/>
      <c r="CT45" s="609"/>
      <c r="CU45" s="609"/>
      <c r="CV45" s="609"/>
      <c r="CW45" s="609"/>
      <c r="CX45" s="609"/>
      <c r="CY45" s="610"/>
      <c r="CZ45" s="593">
        <v>23.3</v>
      </c>
      <c r="DA45" s="611"/>
      <c r="DB45" s="611"/>
      <c r="DC45" s="612"/>
      <c r="DD45" s="596">
        <v>187643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317057</v>
      </c>
      <c r="CS46" s="591"/>
      <c r="CT46" s="591"/>
      <c r="CU46" s="591"/>
      <c r="CV46" s="591"/>
      <c r="CW46" s="591"/>
      <c r="CX46" s="591"/>
      <c r="CY46" s="592"/>
      <c r="CZ46" s="593">
        <v>6.7</v>
      </c>
      <c r="DA46" s="594"/>
      <c r="DB46" s="594"/>
      <c r="DC46" s="595"/>
      <c r="DD46" s="596">
        <v>223815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4723665</v>
      </c>
      <c r="CS49" s="575"/>
      <c r="CT49" s="575"/>
      <c r="CU49" s="575"/>
      <c r="CV49" s="575"/>
      <c r="CW49" s="575"/>
      <c r="CX49" s="575"/>
      <c r="CY49" s="576"/>
      <c r="CZ49" s="577">
        <v>100</v>
      </c>
      <c r="DA49" s="578"/>
      <c r="DB49" s="578"/>
      <c r="DC49" s="579"/>
      <c r="DD49" s="580">
        <v>3267706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5015</v>
      </c>
      <c r="R7" s="1104"/>
      <c r="S7" s="1104"/>
      <c r="T7" s="1104"/>
      <c r="U7" s="1104"/>
      <c r="V7" s="1104">
        <v>4725</v>
      </c>
      <c r="W7" s="1104"/>
      <c r="X7" s="1104"/>
      <c r="Y7" s="1104"/>
      <c r="Z7" s="1104"/>
      <c r="AA7" s="1104">
        <v>290</v>
      </c>
      <c r="AB7" s="1104"/>
      <c r="AC7" s="1104"/>
      <c r="AD7" s="1104"/>
      <c r="AE7" s="1105"/>
      <c r="AF7" s="1106">
        <v>210</v>
      </c>
      <c r="AG7" s="1107"/>
      <c r="AH7" s="1107"/>
      <c r="AI7" s="1107"/>
      <c r="AJ7" s="1108"/>
      <c r="AK7" s="1090" t="s">
        <v>545</v>
      </c>
      <c r="AL7" s="1091"/>
      <c r="AM7" s="1091"/>
      <c r="AN7" s="1091"/>
      <c r="AO7" s="1091"/>
      <c r="AP7" s="1091">
        <v>4252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544</v>
      </c>
      <c r="BT7" s="1095"/>
      <c r="BU7" s="1095"/>
      <c r="BV7" s="1095"/>
      <c r="BW7" s="1095"/>
      <c r="BX7" s="1095"/>
      <c r="BY7" s="1095"/>
      <c r="BZ7" s="1095"/>
      <c r="CA7" s="1095"/>
      <c r="CB7" s="1095"/>
      <c r="CC7" s="1095"/>
      <c r="CD7" s="1095"/>
      <c r="CE7" s="1095"/>
      <c r="CF7" s="1095"/>
      <c r="CG7" s="1096"/>
      <c r="CH7" s="1087">
        <v>0</v>
      </c>
      <c r="CI7" s="1088"/>
      <c r="CJ7" s="1088"/>
      <c r="CK7" s="1088"/>
      <c r="CL7" s="1089"/>
      <c r="CM7" s="1087">
        <v>10</v>
      </c>
      <c r="CN7" s="1088"/>
      <c r="CO7" s="1088"/>
      <c r="CP7" s="1088"/>
      <c r="CQ7" s="1089"/>
      <c r="CR7" s="1087">
        <v>10</v>
      </c>
      <c r="CS7" s="1088"/>
      <c r="CT7" s="1088"/>
      <c r="CU7" s="1088"/>
      <c r="CV7" s="1089"/>
      <c r="CW7" s="1087" t="s">
        <v>545</v>
      </c>
      <c r="CX7" s="1088"/>
      <c r="CY7" s="1088"/>
      <c r="CZ7" s="1088"/>
      <c r="DA7" s="1089"/>
      <c r="DB7" s="1087" t="s">
        <v>545</v>
      </c>
      <c r="DC7" s="1088"/>
      <c r="DD7" s="1088"/>
      <c r="DE7" s="1088"/>
      <c r="DF7" s="1089"/>
      <c r="DG7" s="1087" t="s">
        <v>545</v>
      </c>
      <c r="DH7" s="1088"/>
      <c r="DI7" s="1088"/>
      <c r="DJ7" s="1088"/>
      <c r="DK7" s="1089"/>
      <c r="DL7" s="1087" t="s">
        <v>545</v>
      </c>
      <c r="DM7" s="1088"/>
      <c r="DN7" s="1088"/>
      <c r="DO7" s="1088"/>
      <c r="DP7" s="1089"/>
      <c r="DQ7" s="1087" t="s">
        <v>545</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4979</v>
      </c>
      <c r="R23" s="1068"/>
      <c r="S23" s="1068"/>
      <c r="T23" s="1068"/>
      <c r="U23" s="1068"/>
      <c r="V23" s="1068">
        <v>4724</v>
      </c>
      <c r="W23" s="1068"/>
      <c r="X23" s="1068"/>
      <c r="Y23" s="1068"/>
      <c r="Z23" s="1068"/>
      <c r="AA23" s="1068">
        <v>255</v>
      </c>
      <c r="AB23" s="1068"/>
      <c r="AC23" s="1068"/>
      <c r="AD23" s="1068"/>
      <c r="AE23" s="1069"/>
      <c r="AF23" s="1070">
        <v>210</v>
      </c>
      <c r="AG23" s="1068"/>
      <c r="AH23" s="1068"/>
      <c r="AI23" s="1068"/>
      <c r="AJ23" s="1071"/>
      <c r="AK23" s="1072"/>
      <c r="AL23" s="1073"/>
      <c r="AM23" s="1073"/>
      <c r="AN23" s="1073"/>
      <c r="AO23" s="1073"/>
      <c r="AP23" s="1068">
        <v>4252</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877</v>
      </c>
      <c r="R28" s="1053"/>
      <c r="S28" s="1053"/>
      <c r="T28" s="1053"/>
      <c r="U28" s="1053"/>
      <c r="V28" s="1053">
        <v>838</v>
      </c>
      <c r="W28" s="1053"/>
      <c r="X28" s="1053"/>
      <c r="Y28" s="1053"/>
      <c r="Z28" s="1053"/>
      <c r="AA28" s="1053">
        <v>39</v>
      </c>
      <c r="AB28" s="1053"/>
      <c r="AC28" s="1053"/>
      <c r="AD28" s="1053"/>
      <c r="AE28" s="1054"/>
      <c r="AF28" s="1055">
        <v>39</v>
      </c>
      <c r="AG28" s="1053"/>
      <c r="AH28" s="1053"/>
      <c r="AI28" s="1053"/>
      <c r="AJ28" s="1056"/>
      <c r="AK28" s="1057">
        <v>43</v>
      </c>
      <c r="AL28" s="1045"/>
      <c r="AM28" s="1045"/>
      <c r="AN28" s="1045"/>
      <c r="AO28" s="1045"/>
      <c r="AP28" s="1045" t="s">
        <v>545</v>
      </c>
      <c r="AQ28" s="1045"/>
      <c r="AR28" s="1045"/>
      <c r="AS28" s="1045"/>
      <c r="AT28" s="1045"/>
      <c r="AU28" s="1045" t="s">
        <v>545</v>
      </c>
      <c r="AV28" s="1045"/>
      <c r="AW28" s="1045"/>
      <c r="AX28" s="1045"/>
      <c r="AY28" s="1045"/>
      <c r="AZ28" s="1046" t="s">
        <v>545</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503</v>
      </c>
      <c r="R29" s="1043"/>
      <c r="S29" s="1043"/>
      <c r="T29" s="1043"/>
      <c r="U29" s="1043"/>
      <c r="V29" s="1043">
        <v>486</v>
      </c>
      <c r="W29" s="1043"/>
      <c r="X29" s="1043"/>
      <c r="Y29" s="1043"/>
      <c r="Z29" s="1043"/>
      <c r="AA29" s="1043">
        <v>17</v>
      </c>
      <c r="AB29" s="1043"/>
      <c r="AC29" s="1043"/>
      <c r="AD29" s="1043"/>
      <c r="AE29" s="1044"/>
      <c r="AF29" s="1018">
        <v>17</v>
      </c>
      <c r="AG29" s="1019"/>
      <c r="AH29" s="1019"/>
      <c r="AI29" s="1019"/>
      <c r="AJ29" s="1020"/>
      <c r="AK29" s="979">
        <v>71</v>
      </c>
      <c r="AL29" s="970"/>
      <c r="AM29" s="970"/>
      <c r="AN29" s="970"/>
      <c r="AO29" s="970"/>
      <c r="AP29" s="970" t="s">
        <v>545</v>
      </c>
      <c r="AQ29" s="970"/>
      <c r="AR29" s="970"/>
      <c r="AS29" s="970"/>
      <c r="AT29" s="970"/>
      <c r="AU29" s="970" t="s">
        <v>545</v>
      </c>
      <c r="AV29" s="970"/>
      <c r="AW29" s="970"/>
      <c r="AX29" s="970"/>
      <c r="AY29" s="970"/>
      <c r="AZ29" s="1041" t="s">
        <v>545</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57</v>
      </c>
      <c r="R30" s="1043"/>
      <c r="S30" s="1043"/>
      <c r="T30" s="1043"/>
      <c r="U30" s="1043"/>
      <c r="V30" s="1043">
        <v>56</v>
      </c>
      <c r="W30" s="1043"/>
      <c r="X30" s="1043"/>
      <c r="Y30" s="1043"/>
      <c r="Z30" s="1043"/>
      <c r="AA30" s="1043">
        <v>1</v>
      </c>
      <c r="AB30" s="1043"/>
      <c r="AC30" s="1043"/>
      <c r="AD30" s="1043"/>
      <c r="AE30" s="1044"/>
      <c r="AF30" s="1018">
        <v>1</v>
      </c>
      <c r="AG30" s="1019"/>
      <c r="AH30" s="1019"/>
      <c r="AI30" s="1019"/>
      <c r="AJ30" s="1020"/>
      <c r="AK30" s="979">
        <v>21</v>
      </c>
      <c r="AL30" s="970"/>
      <c r="AM30" s="970"/>
      <c r="AN30" s="970"/>
      <c r="AO30" s="970"/>
      <c r="AP30" s="970" t="s">
        <v>545</v>
      </c>
      <c r="AQ30" s="970"/>
      <c r="AR30" s="970"/>
      <c r="AS30" s="970"/>
      <c r="AT30" s="970"/>
      <c r="AU30" s="970" t="s">
        <v>545</v>
      </c>
      <c r="AV30" s="970"/>
      <c r="AW30" s="970"/>
      <c r="AX30" s="970"/>
      <c r="AY30" s="970"/>
      <c r="AZ30" s="1041" t="s">
        <v>545</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105</v>
      </c>
      <c r="R31" s="1043"/>
      <c r="S31" s="1043"/>
      <c r="T31" s="1043"/>
      <c r="U31" s="1043"/>
      <c r="V31" s="1043">
        <v>94</v>
      </c>
      <c r="W31" s="1043"/>
      <c r="X31" s="1043"/>
      <c r="Y31" s="1043"/>
      <c r="Z31" s="1043"/>
      <c r="AA31" s="1043">
        <v>12</v>
      </c>
      <c r="AB31" s="1043"/>
      <c r="AC31" s="1043"/>
      <c r="AD31" s="1043"/>
      <c r="AE31" s="1044"/>
      <c r="AF31" s="1018">
        <v>168</v>
      </c>
      <c r="AG31" s="1019"/>
      <c r="AH31" s="1019"/>
      <c r="AI31" s="1019"/>
      <c r="AJ31" s="1020"/>
      <c r="AK31" s="979">
        <v>70</v>
      </c>
      <c r="AL31" s="970"/>
      <c r="AM31" s="970"/>
      <c r="AN31" s="970"/>
      <c r="AO31" s="970"/>
      <c r="AP31" s="970">
        <v>163</v>
      </c>
      <c r="AQ31" s="970"/>
      <c r="AR31" s="970"/>
      <c r="AS31" s="970"/>
      <c r="AT31" s="970"/>
      <c r="AU31" s="970">
        <v>163</v>
      </c>
      <c r="AV31" s="970"/>
      <c r="AW31" s="970"/>
      <c r="AX31" s="970"/>
      <c r="AY31" s="970"/>
      <c r="AZ31" s="1041" t="s">
        <v>545</v>
      </c>
      <c r="BA31" s="1041"/>
      <c r="BB31" s="1041"/>
      <c r="BC31" s="1041"/>
      <c r="BD31" s="1041"/>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385</v>
      </c>
      <c r="C32" s="1037"/>
      <c r="D32" s="1037"/>
      <c r="E32" s="1037"/>
      <c r="F32" s="1037"/>
      <c r="G32" s="1037"/>
      <c r="H32" s="1037"/>
      <c r="I32" s="1037"/>
      <c r="J32" s="1037"/>
      <c r="K32" s="1037"/>
      <c r="L32" s="1037"/>
      <c r="M32" s="1037"/>
      <c r="N32" s="1037"/>
      <c r="O32" s="1037"/>
      <c r="P32" s="1038"/>
      <c r="Q32" s="1042">
        <v>91</v>
      </c>
      <c r="R32" s="1043"/>
      <c r="S32" s="1043"/>
      <c r="T32" s="1043"/>
      <c r="U32" s="1043"/>
      <c r="V32" s="1043">
        <v>81</v>
      </c>
      <c r="W32" s="1043"/>
      <c r="X32" s="1043"/>
      <c r="Y32" s="1043"/>
      <c r="Z32" s="1043"/>
      <c r="AA32" s="1043">
        <v>11</v>
      </c>
      <c r="AB32" s="1043"/>
      <c r="AC32" s="1043"/>
      <c r="AD32" s="1043"/>
      <c r="AE32" s="1044"/>
      <c r="AF32" s="1018">
        <v>11</v>
      </c>
      <c r="AG32" s="1019"/>
      <c r="AH32" s="1019"/>
      <c r="AI32" s="1019"/>
      <c r="AJ32" s="1020"/>
      <c r="AK32" s="979">
        <v>13</v>
      </c>
      <c r="AL32" s="970"/>
      <c r="AM32" s="970"/>
      <c r="AN32" s="970"/>
      <c r="AO32" s="970"/>
      <c r="AP32" s="970">
        <v>162</v>
      </c>
      <c r="AQ32" s="970"/>
      <c r="AR32" s="970"/>
      <c r="AS32" s="970"/>
      <c r="AT32" s="970"/>
      <c r="AU32" s="970">
        <v>93</v>
      </c>
      <c r="AV32" s="970"/>
      <c r="AW32" s="970"/>
      <c r="AX32" s="970"/>
      <c r="AY32" s="970"/>
      <c r="AZ32" s="1041" t="s">
        <v>545</v>
      </c>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387</v>
      </c>
      <c r="C33" s="1037"/>
      <c r="D33" s="1037"/>
      <c r="E33" s="1037"/>
      <c r="F33" s="1037"/>
      <c r="G33" s="1037"/>
      <c r="H33" s="1037"/>
      <c r="I33" s="1037"/>
      <c r="J33" s="1037"/>
      <c r="K33" s="1037"/>
      <c r="L33" s="1037"/>
      <c r="M33" s="1037"/>
      <c r="N33" s="1037"/>
      <c r="O33" s="1037"/>
      <c r="P33" s="1038"/>
      <c r="Q33" s="1042">
        <v>83</v>
      </c>
      <c r="R33" s="1043"/>
      <c r="S33" s="1043"/>
      <c r="T33" s="1043"/>
      <c r="U33" s="1043"/>
      <c r="V33" s="1043">
        <v>78</v>
      </c>
      <c r="W33" s="1043"/>
      <c r="X33" s="1043"/>
      <c r="Y33" s="1043"/>
      <c r="Z33" s="1043"/>
      <c r="AA33" s="1043">
        <v>5</v>
      </c>
      <c r="AB33" s="1043"/>
      <c r="AC33" s="1043"/>
      <c r="AD33" s="1043"/>
      <c r="AE33" s="1044"/>
      <c r="AF33" s="1018">
        <v>5</v>
      </c>
      <c r="AG33" s="1019"/>
      <c r="AH33" s="1019"/>
      <c r="AI33" s="1019"/>
      <c r="AJ33" s="1020"/>
      <c r="AK33" s="979">
        <v>60</v>
      </c>
      <c r="AL33" s="970"/>
      <c r="AM33" s="970"/>
      <c r="AN33" s="970"/>
      <c r="AO33" s="970"/>
      <c r="AP33" s="970">
        <v>359</v>
      </c>
      <c r="AQ33" s="970"/>
      <c r="AR33" s="970"/>
      <c r="AS33" s="970"/>
      <c r="AT33" s="970"/>
      <c r="AU33" s="970">
        <v>359</v>
      </c>
      <c r="AV33" s="970"/>
      <c r="AW33" s="970"/>
      <c r="AX33" s="970"/>
      <c r="AY33" s="970"/>
      <c r="AZ33" s="1041" t="s">
        <v>545</v>
      </c>
      <c r="BA33" s="1041"/>
      <c r="BB33" s="1041"/>
      <c r="BC33" s="1041"/>
      <c r="BD33" s="1041"/>
      <c r="BE33" s="1031" t="s">
        <v>386</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240</v>
      </c>
      <c r="AG63" s="958"/>
      <c r="AH63" s="958"/>
      <c r="AI63" s="958"/>
      <c r="AJ63" s="1029"/>
      <c r="AK63" s="1030"/>
      <c r="AL63" s="962"/>
      <c r="AM63" s="962"/>
      <c r="AN63" s="962"/>
      <c r="AO63" s="962"/>
      <c r="AP63" s="958">
        <v>684</v>
      </c>
      <c r="AQ63" s="958"/>
      <c r="AR63" s="958"/>
      <c r="AS63" s="958"/>
      <c r="AT63" s="958"/>
      <c r="AU63" s="958">
        <v>615</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392</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537</v>
      </c>
      <c r="C68" s="985"/>
      <c r="D68" s="985"/>
      <c r="E68" s="985"/>
      <c r="F68" s="985"/>
      <c r="G68" s="985"/>
      <c r="H68" s="985"/>
      <c r="I68" s="985"/>
      <c r="J68" s="985"/>
      <c r="K68" s="985"/>
      <c r="L68" s="985"/>
      <c r="M68" s="985"/>
      <c r="N68" s="985"/>
      <c r="O68" s="985"/>
      <c r="P68" s="986"/>
      <c r="Q68" s="987">
        <v>498</v>
      </c>
      <c r="R68" s="981"/>
      <c r="S68" s="981"/>
      <c r="T68" s="981"/>
      <c r="U68" s="981"/>
      <c r="V68" s="981">
        <v>479</v>
      </c>
      <c r="W68" s="981"/>
      <c r="X68" s="981"/>
      <c r="Y68" s="981"/>
      <c r="Z68" s="981"/>
      <c r="AA68" s="981">
        <v>19</v>
      </c>
      <c r="AB68" s="981"/>
      <c r="AC68" s="981"/>
      <c r="AD68" s="981"/>
      <c r="AE68" s="981"/>
      <c r="AF68" s="981">
        <v>19</v>
      </c>
      <c r="AG68" s="981"/>
      <c r="AH68" s="981"/>
      <c r="AI68" s="981"/>
      <c r="AJ68" s="981"/>
      <c r="AK68" s="981" t="s">
        <v>545</v>
      </c>
      <c r="AL68" s="981"/>
      <c r="AM68" s="981"/>
      <c r="AN68" s="981"/>
      <c r="AO68" s="981"/>
      <c r="AP68" s="981" t="s">
        <v>545</v>
      </c>
      <c r="AQ68" s="981"/>
      <c r="AR68" s="981"/>
      <c r="AS68" s="981"/>
      <c r="AT68" s="981"/>
      <c r="AU68" s="981" t="s">
        <v>545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538</v>
      </c>
      <c r="C69" s="974"/>
      <c r="D69" s="974"/>
      <c r="E69" s="974"/>
      <c r="F69" s="974"/>
      <c r="G69" s="974"/>
      <c r="H69" s="974"/>
      <c r="I69" s="974"/>
      <c r="J69" s="974"/>
      <c r="K69" s="974"/>
      <c r="L69" s="974"/>
      <c r="M69" s="974"/>
      <c r="N69" s="974"/>
      <c r="O69" s="974"/>
      <c r="P69" s="975"/>
      <c r="Q69" s="976">
        <v>2344</v>
      </c>
      <c r="R69" s="970"/>
      <c r="S69" s="970"/>
      <c r="T69" s="970"/>
      <c r="U69" s="970"/>
      <c r="V69" s="970">
        <v>2193</v>
      </c>
      <c r="W69" s="970"/>
      <c r="X69" s="970"/>
      <c r="Y69" s="970"/>
      <c r="Z69" s="970"/>
      <c r="AA69" s="970">
        <v>152</v>
      </c>
      <c r="AB69" s="970"/>
      <c r="AC69" s="970"/>
      <c r="AD69" s="970"/>
      <c r="AE69" s="970"/>
      <c r="AF69" s="970">
        <v>15</v>
      </c>
      <c r="AG69" s="970"/>
      <c r="AH69" s="970"/>
      <c r="AI69" s="970"/>
      <c r="AJ69" s="970"/>
      <c r="AK69" s="970">
        <v>254</v>
      </c>
      <c r="AL69" s="970"/>
      <c r="AM69" s="970"/>
      <c r="AN69" s="970"/>
      <c r="AO69" s="970"/>
      <c r="AP69" s="970">
        <v>588</v>
      </c>
      <c r="AQ69" s="970"/>
      <c r="AR69" s="970"/>
      <c r="AS69" s="970"/>
      <c r="AT69" s="970"/>
      <c r="AU69" s="970">
        <v>38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539</v>
      </c>
      <c r="C70" s="974"/>
      <c r="D70" s="974"/>
      <c r="E70" s="974"/>
      <c r="F70" s="974"/>
      <c r="G70" s="974"/>
      <c r="H70" s="974"/>
      <c r="I70" s="974"/>
      <c r="J70" s="974"/>
      <c r="K70" s="974"/>
      <c r="L70" s="974"/>
      <c r="M70" s="974"/>
      <c r="N70" s="974"/>
      <c r="O70" s="974"/>
      <c r="P70" s="975"/>
      <c r="Q70" s="976">
        <v>742</v>
      </c>
      <c r="R70" s="970"/>
      <c r="S70" s="970"/>
      <c r="T70" s="970"/>
      <c r="U70" s="970"/>
      <c r="V70" s="970">
        <v>721</v>
      </c>
      <c r="W70" s="970"/>
      <c r="X70" s="970"/>
      <c r="Y70" s="970"/>
      <c r="Z70" s="970"/>
      <c r="AA70" s="970">
        <v>21</v>
      </c>
      <c r="AB70" s="970"/>
      <c r="AC70" s="970"/>
      <c r="AD70" s="970"/>
      <c r="AE70" s="970"/>
      <c r="AF70" s="970">
        <v>21</v>
      </c>
      <c r="AG70" s="970"/>
      <c r="AH70" s="970"/>
      <c r="AI70" s="970"/>
      <c r="AJ70" s="970"/>
      <c r="AK70" s="970">
        <v>98</v>
      </c>
      <c r="AL70" s="970"/>
      <c r="AM70" s="970"/>
      <c r="AN70" s="970"/>
      <c r="AO70" s="970"/>
      <c r="AP70" s="970">
        <v>140</v>
      </c>
      <c r="AQ70" s="970"/>
      <c r="AR70" s="970"/>
      <c r="AS70" s="970"/>
      <c r="AT70" s="970"/>
      <c r="AU70" s="970" t="s">
        <v>545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540</v>
      </c>
      <c r="C71" s="974"/>
      <c r="D71" s="974"/>
      <c r="E71" s="974"/>
      <c r="F71" s="974"/>
      <c r="G71" s="974"/>
      <c r="H71" s="974"/>
      <c r="I71" s="974"/>
      <c r="J71" s="974"/>
      <c r="K71" s="974"/>
      <c r="L71" s="974"/>
      <c r="M71" s="974"/>
      <c r="N71" s="974"/>
      <c r="O71" s="974"/>
      <c r="P71" s="975"/>
      <c r="Q71" s="976">
        <v>165</v>
      </c>
      <c r="R71" s="970"/>
      <c r="S71" s="970"/>
      <c r="T71" s="970"/>
      <c r="U71" s="970"/>
      <c r="V71" s="970">
        <v>127</v>
      </c>
      <c r="W71" s="970"/>
      <c r="X71" s="970"/>
      <c r="Y71" s="970"/>
      <c r="Z71" s="970"/>
      <c r="AA71" s="970">
        <v>38</v>
      </c>
      <c r="AB71" s="970"/>
      <c r="AC71" s="970"/>
      <c r="AD71" s="970"/>
      <c r="AE71" s="970"/>
      <c r="AF71" s="970">
        <v>38</v>
      </c>
      <c r="AG71" s="970"/>
      <c r="AH71" s="970"/>
      <c r="AI71" s="970"/>
      <c r="AJ71" s="970"/>
      <c r="AK71" s="970">
        <v>13</v>
      </c>
      <c r="AL71" s="970"/>
      <c r="AM71" s="970"/>
      <c r="AN71" s="970"/>
      <c r="AO71" s="970"/>
      <c r="AP71" s="970" t="s">
        <v>545</v>
      </c>
      <c r="AQ71" s="970"/>
      <c r="AR71" s="970"/>
      <c r="AS71" s="970"/>
      <c r="AT71" s="970"/>
      <c r="AU71" s="970" t="s">
        <v>545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541</v>
      </c>
      <c r="C72" s="974"/>
      <c r="D72" s="974"/>
      <c r="E72" s="974"/>
      <c r="F72" s="974"/>
      <c r="G72" s="974"/>
      <c r="H72" s="974"/>
      <c r="I72" s="974"/>
      <c r="J72" s="974"/>
      <c r="K72" s="974"/>
      <c r="L72" s="974"/>
      <c r="M72" s="974"/>
      <c r="N72" s="974"/>
      <c r="O72" s="974"/>
      <c r="P72" s="975"/>
      <c r="Q72" s="976">
        <v>7053</v>
      </c>
      <c r="R72" s="970"/>
      <c r="S72" s="970"/>
      <c r="T72" s="970"/>
      <c r="U72" s="970"/>
      <c r="V72" s="970">
        <v>6489</v>
      </c>
      <c r="W72" s="970"/>
      <c r="X72" s="970"/>
      <c r="Y72" s="970"/>
      <c r="Z72" s="970"/>
      <c r="AA72" s="970">
        <v>565</v>
      </c>
      <c r="AB72" s="970"/>
      <c r="AC72" s="970"/>
      <c r="AD72" s="970"/>
      <c r="AE72" s="970"/>
      <c r="AF72" s="970">
        <v>565</v>
      </c>
      <c r="AG72" s="970"/>
      <c r="AH72" s="970"/>
      <c r="AI72" s="970"/>
      <c r="AJ72" s="970"/>
      <c r="AK72" s="970">
        <v>305</v>
      </c>
      <c r="AL72" s="970"/>
      <c r="AM72" s="970"/>
      <c r="AN72" s="970"/>
      <c r="AO72" s="970"/>
      <c r="AP72" s="970" t="s">
        <v>545</v>
      </c>
      <c r="AQ72" s="970"/>
      <c r="AR72" s="970"/>
      <c r="AS72" s="970"/>
      <c r="AT72" s="970"/>
      <c r="AU72" s="970" t="s">
        <v>545</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542</v>
      </c>
      <c r="C73" s="974"/>
      <c r="D73" s="974"/>
      <c r="E73" s="974"/>
      <c r="F73" s="974"/>
      <c r="G73" s="974"/>
      <c r="H73" s="974"/>
      <c r="I73" s="974"/>
      <c r="J73" s="974"/>
      <c r="K73" s="974"/>
      <c r="L73" s="974"/>
      <c r="M73" s="974"/>
      <c r="N73" s="974"/>
      <c r="O73" s="974"/>
      <c r="P73" s="975"/>
      <c r="Q73" s="976">
        <v>100</v>
      </c>
      <c r="R73" s="970"/>
      <c r="S73" s="970"/>
      <c r="T73" s="970"/>
      <c r="U73" s="970"/>
      <c r="V73" s="970">
        <v>89</v>
      </c>
      <c r="W73" s="970"/>
      <c r="X73" s="970"/>
      <c r="Y73" s="970"/>
      <c r="Z73" s="970"/>
      <c r="AA73" s="970">
        <v>10</v>
      </c>
      <c r="AB73" s="970"/>
      <c r="AC73" s="970"/>
      <c r="AD73" s="970"/>
      <c r="AE73" s="970"/>
      <c r="AF73" s="970">
        <v>10</v>
      </c>
      <c r="AG73" s="970"/>
      <c r="AH73" s="970"/>
      <c r="AI73" s="970"/>
      <c r="AJ73" s="970"/>
      <c r="AK73" s="970">
        <v>1</v>
      </c>
      <c r="AL73" s="970"/>
      <c r="AM73" s="970"/>
      <c r="AN73" s="970"/>
      <c r="AO73" s="970"/>
      <c r="AP73" s="970" t="s">
        <v>545</v>
      </c>
      <c r="AQ73" s="970"/>
      <c r="AR73" s="970"/>
      <c r="AS73" s="970"/>
      <c r="AT73" s="970"/>
      <c r="AU73" s="970" t="s">
        <v>545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543</v>
      </c>
      <c r="C74" s="974"/>
      <c r="D74" s="974"/>
      <c r="E74" s="974"/>
      <c r="F74" s="974"/>
      <c r="G74" s="974"/>
      <c r="H74" s="974"/>
      <c r="I74" s="974"/>
      <c r="J74" s="974"/>
      <c r="K74" s="974"/>
      <c r="L74" s="974"/>
      <c r="M74" s="974"/>
      <c r="N74" s="974"/>
      <c r="O74" s="974"/>
      <c r="P74" s="975"/>
      <c r="Q74" s="976">
        <v>227448</v>
      </c>
      <c r="R74" s="970"/>
      <c r="S74" s="970"/>
      <c r="T74" s="970"/>
      <c r="U74" s="970"/>
      <c r="V74" s="970">
        <v>221433</v>
      </c>
      <c r="W74" s="970"/>
      <c r="X74" s="970"/>
      <c r="Y74" s="970"/>
      <c r="Z74" s="970"/>
      <c r="AA74" s="970">
        <v>6016</v>
      </c>
      <c r="AB74" s="970"/>
      <c r="AC74" s="970"/>
      <c r="AD74" s="970"/>
      <c r="AE74" s="970"/>
      <c r="AF74" s="970">
        <v>6016</v>
      </c>
      <c r="AG74" s="970"/>
      <c r="AH74" s="970"/>
      <c r="AI74" s="970"/>
      <c r="AJ74" s="970"/>
      <c r="AK74" s="970">
        <v>1477</v>
      </c>
      <c r="AL74" s="970"/>
      <c r="AM74" s="970"/>
      <c r="AN74" s="970"/>
      <c r="AO74" s="970"/>
      <c r="AP74" s="970" t="s">
        <v>545</v>
      </c>
      <c r="AQ74" s="970"/>
      <c r="AR74" s="970"/>
      <c r="AS74" s="970"/>
      <c r="AT74" s="970"/>
      <c r="AU74" s="970" t="s">
        <v>545</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6684</v>
      </c>
      <c r="AG88" s="958"/>
      <c r="AH88" s="958"/>
      <c r="AI88" s="958"/>
      <c r="AJ88" s="958"/>
      <c r="AK88" s="962"/>
      <c r="AL88" s="962"/>
      <c r="AM88" s="962"/>
      <c r="AN88" s="962"/>
      <c r="AO88" s="962"/>
      <c r="AP88" s="958">
        <v>728</v>
      </c>
      <c r="AQ88" s="958"/>
      <c r="AR88" s="958"/>
      <c r="AS88" s="958"/>
      <c r="AT88" s="958"/>
      <c r="AU88" s="958">
        <v>38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v>
      </c>
      <c r="CS102" s="950"/>
      <c r="CT102" s="950"/>
      <c r="CU102" s="950"/>
      <c r="CV102" s="951"/>
      <c r="CW102" s="949" t="s">
        <v>545</v>
      </c>
      <c r="CX102" s="950"/>
      <c r="CY102" s="950"/>
      <c r="CZ102" s="950"/>
      <c r="DA102" s="951"/>
      <c r="DB102" s="949" t="s">
        <v>546</v>
      </c>
      <c r="DC102" s="950"/>
      <c r="DD102" s="950"/>
      <c r="DE102" s="950"/>
      <c r="DF102" s="951"/>
      <c r="DG102" s="949" t="s">
        <v>545</v>
      </c>
      <c r="DH102" s="950"/>
      <c r="DI102" s="950"/>
      <c r="DJ102" s="950"/>
      <c r="DK102" s="951"/>
      <c r="DL102" s="949" t="s">
        <v>545</v>
      </c>
      <c r="DM102" s="950"/>
      <c r="DN102" s="950"/>
      <c r="DO102" s="950"/>
      <c r="DP102" s="951"/>
      <c r="DQ102" s="949" t="s">
        <v>545</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288</v>
      </c>
      <c r="AG109" s="893"/>
      <c r="AH109" s="893"/>
      <c r="AI109" s="893"/>
      <c r="AJ109" s="894"/>
      <c r="AK109" s="895" t="s">
        <v>287</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288</v>
      </c>
      <c r="BW109" s="893"/>
      <c r="BX109" s="893"/>
      <c r="BY109" s="893"/>
      <c r="BZ109" s="894"/>
      <c r="CA109" s="895" t="s">
        <v>287</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288</v>
      </c>
      <c r="DM109" s="893"/>
      <c r="DN109" s="893"/>
      <c r="DO109" s="893"/>
      <c r="DP109" s="894"/>
      <c r="DQ109" s="895" t="s">
        <v>287</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283985</v>
      </c>
      <c r="AB110" s="886"/>
      <c r="AC110" s="886"/>
      <c r="AD110" s="886"/>
      <c r="AE110" s="887"/>
      <c r="AF110" s="888">
        <v>265576</v>
      </c>
      <c r="AG110" s="886"/>
      <c r="AH110" s="886"/>
      <c r="AI110" s="886"/>
      <c r="AJ110" s="887"/>
      <c r="AK110" s="888">
        <v>277444</v>
      </c>
      <c r="AL110" s="886"/>
      <c r="AM110" s="886"/>
      <c r="AN110" s="886"/>
      <c r="AO110" s="887"/>
      <c r="AP110" s="889">
        <v>11.5</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3383882</v>
      </c>
      <c r="BR110" s="833"/>
      <c r="BS110" s="833"/>
      <c r="BT110" s="833"/>
      <c r="BU110" s="833"/>
      <c r="BV110" s="833">
        <v>3842980</v>
      </c>
      <c r="BW110" s="833"/>
      <c r="BX110" s="833"/>
      <c r="BY110" s="833"/>
      <c r="BZ110" s="833"/>
      <c r="CA110" s="833">
        <v>4252273</v>
      </c>
      <c r="CB110" s="833"/>
      <c r="CC110" s="833"/>
      <c r="CD110" s="833"/>
      <c r="CE110" s="833"/>
      <c r="CF110" s="857">
        <v>176.3</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21376</v>
      </c>
      <c r="BR111" s="805"/>
      <c r="BS111" s="805"/>
      <c r="BT111" s="805"/>
      <c r="BU111" s="805"/>
      <c r="BV111" s="805">
        <v>16753</v>
      </c>
      <c r="BW111" s="805"/>
      <c r="BX111" s="805"/>
      <c r="BY111" s="805"/>
      <c r="BZ111" s="805"/>
      <c r="CA111" s="805">
        <v>14052</v>
      </c>
      <c r="CB111" s="805"/>
      <c r="CC111" s="805"/>
      <c r="CD111" s="805"/>
      <c r="CE111" s="805"/>
      <c r="CF111" s="866">
        <v>0.6</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689962</v>
      </c>
      <c r="BR112" s="805"/>
      <c r="BS112" s="805"/>
      <c r="BT112" s="805"/>
      <c r="BU112" s="805"/>
      <c r="BV112" s="805">
        <v>660097</v>
      </c>
      <c r="BW112" s="805"/>
      <c r="BX112" s="805"/>
      <c r="BY112" s="805"/>
      <c r="BZ112" s="805"/>
      <c r="CA112" s="805">
        <v>615229</v>
      </c>
      <c r="CB112" s="805"/>
      <c r="CC112" s="805"/>
      <c r="CD112" s="805"/>
      <c r="CE112" s="805"/>
      <c r="CF112" s="866">
        <v>25.5</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48754</v>
      </c>
      <c r="AB113" s="914"/>
      <c r="AC113" s="914"/>
      <c r="AD113" s="914"/>
      <c r="AE113" s="915"/>
      <c r="AF113" s="916">
        <v>38760</v>
      </c>
      <c r="AG113" s="914"/>
      <c r="AH113" s="914"/>
      <c r="AI113" s="914"/>
      <c r="AJ113" s="915"/>
      <c r="AK113" s="916">
        <v>50968</v>
      </c>
      <c r="AL113" s="914"/>
      <c r="AM113" s="914"/>
      <c r="AN113" s="914"/>
      <c r="AO113" s="915"/>
      <c r="AP113" s="917">
        <v>2.1</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28770</v>
      </c>
      <c r="BR113" s="805"/>
      <c r="BS113" s="805"/>
      <c r="BT113" s="805"/>
      <c r="BU113" s="805"/>
      <c r="BV113" s="805">
        <v>30232</v>
      </c>
      <c r="BW113" s="805"/>
      <c r="BX113" s="805"/>
      <c r="BY113" s="805"/>
      <c r="BZ113" s="805"/>
      <c r="CA113" s="805">
        <v>37680</v>
      </c>
      <c r="CB113" s="805"/>
      <c r="CC113" s="805"/>
      <c r="CD113" s="805"/>
      <c r="CE113" s="805"/>
      <c r="CF113" s="866">
        <v>1.6</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23008</v>
      </c>
      <c r="AB114" s="768"/>
      <c r="AC114" s="768"/>
      <c r="AD114" s="768"/>
      <c r="AE114" s="769"/>
      <c r="AF114" s="770">
        <v>2428</v>
      </c>
      <c r="AG114" s="768"/>
      <c r="AH114" s="768"/>
      <c r="AI114" s="768"/>
      <c r="AJ114" s="769"/>
      <c r="AK114" s="770">
        <v>6171</v>
      </c>
      <c r="AL114" s="768"/>
      <c r="AM114" s="768"/>
      <c r="AN114" s="768"/>
      <c r="AO114" s="769"/>
      <c r="AP114" s="815">
        <v>0.3</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594259</v>
      </c>
      <c r="BR114" s="805"/>
      <c r="BS114" s="805"/>
      <c r="BT114" s="805"/>
      <c r="BU114" s="805"/>
      <c r="BV114" s="805">
        <v>399240</v>
      </c>
      <c r="BW114" s="805"/>
      <c r="BX114" s="805"/>
      <c r="BY114" s="805"/>
      <c r="BZ114" s="805"/>
      <c r="CA114" s="805">
        <v>355180</v>
      </c>
      <c r="CB114" s="805"/>
      <c r="CC114" s="805"/>
      <c r="CD114" s="805"/>
      <c r="CE114" s="805"/>
      <c r="CF114" s="866">
        <v>14.7</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10867</v>
      </c>
      <c r="AB115" s="914"/>
      <c r="AC115" s="914"/>
      <c r="AD115" s="914"/>
      <c r="AE115" s="915"/>
      <c r="AF115" s="916">
        <v>1466</v>
      </c>
      <c r="AG115" s="914"/>
      <c r="AH115" s="914"/>
      <c r="AI115" s="914"/>
      <c r="AJ115" s="915"/>
      <c r="AK115" s="916">
        <v>1637</v>
      </c>
      <c r="AL115" s="914"/>
      <c r="AM115" s="914"/>
      <c r="AN115" s="914"/>
      <c r="AO115" s="915"/>
      <c r="AP115" s="917">
        <v>0.1</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366614</v>
      </c>
      <c r="AB117" s="900"/>
      <c r="AC117" s="900"/>
      <c r="AD117" s="900"/>
      <c r="AE117" s="901"/>
      <c r="AF117" s="902">
        <v>308230</v>
      </c>
      <c r="AG117" s="900"/>
      <c r="AH117" s="900"/>
      <c r="AI117" s="900"/>
      <c r="AJ117" s="901"/>
      <c r="AK117" s="902">
        <v>336220</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288</v>
      </c>
      <c r="AG118" s="893"/>
      <c r="AH118" s="893"/>
      <c r="AI118" s="893"/>
      <c r="AJ118" s="894"/>
      <c r="AK118" s="895" t="s">
        <v>287</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433</v>
      </c>
      <c r="BP119" s="869"/>
      <c r="BQ119" s="873">
        <v>4718249</v>
      </c>
      <c r="BR119" s="836"/>
      <c r="BS119" s="836"/>
      <c r="BT119" s="836"/>
      <c r="BU119" s="836"/>
      <c r="BV119" s="836">
        <v>4949302</v>
      </c>
      <c r="BW119" s="836"/>
      <c r="BX119" s="836"/>
      <c r="BY119" s="836"/>
      <c r="BZ119" s="836"/>
      <c r="CA119" s="836">
        <v>5274414</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21376</v>
      </c>
      <c r="DH119" s="751"/>
      <c r="DI119" s="751"/>
      <c r="DJ119" s="751"/>
      <c r="DK119" s="752"/>
      <c r="DL119" s="753">
        <v>16753</v>
      </c>
      <c r="DM119" s="751"/>
      <c r="DN119" s="751"/>
      <c r="DO119" s="751"/>
      <c r="DP119" s="752"/>
      <c r="DQ119" s="753">
        <v>14052</v>
      </c>
      <c r="DR119" s="751"/>
      <c r="DS119" s="751"/>
      <c r="DT119" s="751"/>
      <c r="DU119" s="752"/>
      <c r="DV119" s="839">
        <v>0.6</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1869393</v>
      </c>
      <c r="BR120" s="833"/>
      <c r="BS120" s="833"/>
      <c r="BT120" s="833"/>
      <c r="BU120" s="833"/>
      <c r="BV120" s="833">
        <v>1612686</v>
      </c>
      <c r="BW120" s="833"/>
      <c r="BX120" s="833"/>
      <c r="BY120" s="833"/>
      <c r="BZ120" s="833"/>
      <c r="CA120" s="833">
        <v>1497144</v>
      </c>
      <c r="CB120" s="833"/>
      <c r="CC120" s="833"/>
      <c r="CD120" s="833"/>
      <c r="CE120" s="833"/>
      <c r="CF120" s="857">
        <v>62.1</v>
      </c>
      <c r="CG120" s="858"/>
      <c r="CH120" s="858"/>
      <c r="CI120" s="858"/>
      <c r="CJ120" s="858"/>
      <c r="CK120" s="859" t="s">
        <v>437</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402954</v>
      </c>
      <c r="DH120" s="833"/>
      <c r="DI120" s="833"/>
      <c r="DJ120" s="833"/>
      <c r="DK120" s="833"/>
      <c r="DL120" s="833">
        <v>381110</v>
      </c>
      <c r="DM120" s="833"/>
      <c r="DN120" s="833"/>
      <c r="DO120" s="833"/>
      <c r="DP120" s="833"/>
      <c r="DQ120" s="833">
        <v>358866</v>
      </c>
      <c r="DR120" s="833"/>
      <c r="DS120" s="833"/>
      <c r="DT120" s="833"/>
      <c r="DU120" s="833"/>
      <c r="DV120" s="834">
        <v>14.9</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t="s">
        <v>112</v>
      </c>
      <c r="BR121" s="805"/>
      <c r="BS121" s="805"/>
      <c r="BT121" s="805"/>
      <c r="BU121" s="805"/>
      <c r="BV121" s="805" t="s">
        <v>112</v>
      </c>
      <c r="BW121" s="805"/>
      <c r="BX121" s="805"/>
      <c r="BY121" s="805"/>
      <c r="BZ121" s="805"/>
      <c r="CA121" s="805" t="s">
        <v>112</v>
      </c>
      <c r="CB121" s="805"/>
      <c r="CC121" s="805"/>
      <c r="CD121" s="805"/>
      <c r="CE121" s="805"/>
      <c r="CF121" s="866" t="s">
        <v>112</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174000</v>
      </c>
      <c r="DH121" s="805"/>
      <c r="DI121" s="805"/>
      <c r="DJ121" s="805"/>
      <c r="DK121" s="805"/>
      <c r="DL121" s="805">
        <v>174000</v>
      </c>
      <c r="DM121" s="805"/>
      <c r="DN121" s="805"/>
      <c r="DO121" s="805"/>
      <c r="DP121" s="805"/>
      <c r="DQ121" s="805">
        <v>163195</v>
      </c>
      <c r="DR121" s="805"/>
      <c r="DS121" s="805"/>
      <c r="DT121" s="805"/>
      <c r="DU121" s="805"/>
      <c r="DV121" s="782">
        <v>6.8</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v>8991</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3419822</v>
      </c>
      <c r="BR122" s="836"/>
      <c r="BS122" s="836"/>
      <c r="BT122" s="836"/>
      <c r="BU122" s="836"/>
      <c r="BV122" s="836">
        <v>3698518</v>
      </c>
      <c r="BW122" s="836"/>
      <c r="BX122" s="836"/>
      <c r="BY122" s="836"/>
      <c r="BZ122" s="836"/>
      <c r="CA122" s="836">
        <v>3944345</v>
      </c>
      <c r="CB122" s="836"/>
      <c r="CC122" s="836"/>
      <c r="CD122" s="836"/>
      <c r="CE122" s="836"/>
      <c r="CF122" s="837">
        <v>163.5</v>
      </c>
      <c r="CG122" s="838"/>
      <c r="CH122" s="838"/>
      <c r="CI122" s="838"/>
      <c r="CJ122" s="838"/>
      <c r="CK122" s="860"/>
      <c r="CL122" s="846"/>
      <c r="CM122" s="846"/>
      <c r="CN122" s="846"/>
      <c r="CO122" s="847"/>
      <c r="CP122" s="826" t="s">
        <v>385</v>
      </c>
      <c r="CQ122" s="827"/>
      <c r="CR122" s="827"/>
      <c r="CS122" s="827"/>
      <c r="CT122" s="827"/>
      <c r="CU122" s="827"/>
      <c r="CV122" s="827"/>
      <c r="CW122" s="827"/>
      <c r="CX122" s="827"/>
      <c r="CY122" s="827"/>
      <c r="CZ122" s="827"/>
      <c r="DA122" s="827"/>
      <c r="DB122" s="827"/>
      <c r="DC122" s="827"/>
      <c r="DD122" s="827"/>
      <c r="DE122" s="827"/>
      <c r="DF122" s="828"/>
      <c r="DG122" s="804">
        <v>113008</v>
      </c>
      <c r="DH122" s="805"/>
      <c r="DI122" s="805"/>
      <c r="DJ122" s="805"/>
      <c r="DK122" s="805"/>
      <c r="DL122" s="805">
        <v>104987</v>
      </c>
      <c r="DM122" s="805"/>
      <c r="DN122" s="805"/>
      <c r="DO122" s="805"/>
      <c r="DP122" s="805"/>
      <c r="DQ122" s="805">
        <v>93168</v>
      </c>
      <c r="DR122" s="805"/>
      <c r="DS122" s="805"/>
      <c r="DT122" s="805"/>
      <c r="DU122" s="805"/>
      <c r="DV122" s="782">
        <v>3.9</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441</v>
      </c>
      <c r="BP123" s="869"/>
      <c r="BQ123" s="823">
        <v>5289215</v>
      </c>
      <c r="BR123" s="824"/>
      <c r="BS123" s="824"/>
      <c r="BT123" s="824"/>
      <c r="BU123" s="824"/>
      <c r="BV123" s="824">
        <v>5311204</v>
      </c>
      <c r="BW123" s="824"/>
      <c r="BX123" s="824"/>
      <c r="BY123" s="824"/>
      <c r="BZ123" s="824"/>
      <c r="CA123" s="824">
        <v>5441489</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1876</v>
      </c>
      <c r="AB127" s="768"/>
      <c r="AC127" s="768"/>
      <c r="AD127" s="768"/>
      <c r="AE127" s="769"/>
      <c r="AF127" s="770">
        <v>1466</v>
      </c>
      <c r="AG127" s="768"/>
      <c r="AH127" s="768"/>
      <c r="AI127" s="768"/>
      <c r="AJ127" s="769"/>
      <c r="AK127" s="770">
        <v>1637</v>
      </c>
      <c r="AL127" s="768"/>
      <c r="AM127" s="768"/>
      <c r="AN127" s="768"/>
      <c r="AO127" s="769"/>
      <c r="AP127" s="815">
        <v>0.1</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t="s">
        <v>112</v>
      </c>
      <c r="AB128" s="789"/>
      <c r="AC128" s="789"/>
      <c r="AD128" s="789"/>
      <c r="AE128" s="790"/>
      <c r="AF128" s="791" t="s">
        <v>112</v>
      </c>
      <c r="AG128" s="789"/>
      <c r="AH128" s="789"/>
      <c r="AI128" s="789"/>
      <c r="AJ128" s="790"/>
      <c r="AK128" s="791" t="s">
        <v>112</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2677059</v>
      </c>
      <c r="AB129" s="768"/>
      <c r="AC129" s="768"/>
      <c r="AD129" s="768"/>
      <c r="AE129" s="769"/>
      <c r="AF129" s="770">
        <v>2718086</v>
      </c>
      <c r="AG129" s="768"/>
      <c r="AH129" s="768"/>
      <c r="AI129" s="768"/>
      <c r="AJ129" s="769"/>
      <c r="AK129" s="770">
        <v>2710293</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316784</v>
      </c>
      <c r="AB130" s="768"/>
      <c r="AC130" s="768"/>
      <c r="AD130" s="768"/>
      <c r="AE130" s="769"/>
      <c r="AF130" s="770">
        <v>284845</v>
      </c>
      <c r="AG130" s="768"/>
      <c r="AH130" s="768"/>
      <c r="AI130" s="768"/>
      <c r="AJ130" s="769"/>
      <c r="AK130" s="770">
        <v>297954</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1.5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2360275</v>
      </c>
      <c r="AB131" s="751"/>
      <c r="AC131" s="751"/>
      <c r="AD131" s="751"/>
      <c r="AE131" s="752"/>
      <c r="AF131" s="753">
        <v>2433241</v>
      </c>
      <c r="AG131" s="751"/>
      <c r="AH131" s="751"/>
      <c r="AI131" s="751"/>
      <c r="AJ131" s="752"/>
      <c r="AK131" s="753">
        <v>2412339</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2.1111946700000002</v>
      </c>
      <c r="AB132" s="731"/>
      <c r="AC132" s="731"/>
      <c r="AD132" s="731"/>
      <c r="AE132" s="732"/>
      <c r="AF132" s="733">
        <v>0.96106386499999996</v>
      </c>
      <c r="AG132" s="731"/>
      <c r="AH132" s="731"/>
      <c r="AI132" s="731"/>
      <c r="AJ132" s="732"/>
      <c r="AK132" s="733">
        <v>1.586261301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5.5</v>
      </c>
      <c r="AB133" s="710"/>
      <c r="AC133" s="710"/>
      <c r="AD133" s="710"/>
      <c r="AE133" s="711"/>
      <c r="AF133" s="709">
        <v>3.5</v>
      </c>
      <c r="AG133" s="710"/>
      <c r="AH133" s="710"/>
      <c r="AI133" s="710"/>
      <c r="AJ133" s="711"/>
      <c r="AK133" s="709">
        <v>1.5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2" t="s">
        <v>469</v>
      </c>
      <c r="L7" s="256"/>
      <c r="M7" s="257" t="s">
        <v>470</v>
      </c>
      <c r="N7" s="258"/>
    </row>
    <row r="8" spans="1:16">
      <c r="A8" s="250"/>
      <c r="B8" s="246"/>
      <c r="C8" s="246"/>
      <c r="D8" s="246"/>
      <c r="E8" s="246"/>
      <c r="F8" s="246"/>
      <c r="G8" s="259"/>
      <c r="H8" s="260"/>
      <c r="I8" s="260"/>
      <c r="J8" s="261"/>
      <c r="K8" s="1123"/>
      <c r="L8" s="262" t="s">
        <v>471</v>
      </c>
      <c r="M8" s="263" t="s">
        <v>472</v>
      </c>
      <c r="N8" s="264" t="s">
        <v>473</v>
      </c>
    </row>
    <row r="9" spans="1:16">
      <c r="A9" s="250"/>
      <c r="B9" s="246"/>
      <c r="C9" s="246"/>
      <c r="D9" s="246"/>
      <c r="E9" s="246"/>
      <c r="F9" s="246"/>
      <c r="G9" s="1136" t="s">
        <v>474</v>
      </c>
      <c r="H9" s="1137"/>
      <c r="I9" s="1137"/>
      <c r="J9" s="1138"/>
      <c r="K9" s="265">
        <v>676653</v>
      </c>
      <c r="L9" s="266">
        <v>146177</v>
      </c>
      <c r="M9" s="267">
        <v>189696</v>
      </c>
      <c r="N9" s="268">
        <v>-22.9</v>
      </c>
    </row>
    <row r="10" spans="1:16">
      <c r="A10" s="250"/>
      <c r="B10" s="246"/>
      <c r="C10" s="246"/>
      <c r="D10" s="246"/>
      <c r="E10" s="246"/>
      <c r="F10" s="246"/>
      <c r="G10" s="1136" t="s">
        <v>475</v>
      </c>
      <c r="H10" s="1137"/>
      <c r="I10" s="1137"/>
      <c r="J10" s="1138"/>
      <c r="K10" s="269">
        <v>95475</v>
      </c>
      <c r="L10" s="270">
        <v>20625</v>
      </c>
      <c r="M10" s="271">
        <v>21936</v>
      </c>
      <c r="N10" s="272">
        <v>-6</v>
      </c>
    </row>
    <row r="11" spans="1:16" ht="13.5" customHeight="1">
      <c r="A11" s="250"/>
      <c r="B11" s="246"/>
      <c r="C11" s="246"/>
      <c r="D11" s="246"/>
      <c r="E11" s="246"/>
      <c r="F11" s="246"/>
      <c r="G11" s="1136" t="s">
        <v>476</v>
      </c>
      <c r="H11" s="1137"/>
      <c r="I11" s="1137"/>
      <c r="J11" s="1138"/>
      <c r="K11" s="269">
        <v>143696</v>
      </c>
      <c r="L11" s="270">
        <v>31043</v>
      </c>
      <c r="M11" s="271">
        <v>29437</v>
      </c>
      <c r="N11" s="272">
        <v>5.5</v>
      </c>
    </row>
    <row r="12" spans="1:16" ht="13.5" customHeight="1">
      <c r="A12" s="250"/>
      <c r="B12" s="246"/>
      <c r="C12" s="246"/>
      <c r="D12" s="246"/>
      <c r="E12" s="246"/>
      <c r="F12" s="246"/>
      <c r="G12" s="1136" t="s">
        <v>477</v>
      </c>
      <c r="H12" s="1137"/>
      <c r="I12" s="1137"/>
      <c r="J12" s="1138"/>
      <c r="K12" s="269" t="s">
        <v>478</v>
      </c>
      <c r="L12" s="270" t="s">
        <v>478</v>
      </c>
      <c r="M12" s="271">
        <v>3160</v>
      </c>
      <c r="N12" s="272" t="s">
        <v>478</v>
      </c>
    </row>
    <row r="13" spans="1:16" ht="13.5" customHeight="1">
      <c r="A13" s="250"/>
      <c r="B13" s="246"/>
      <c r="C13" s="246"/>
      <c r="D13" s="246"/>
      <c r="E13" s="246"/>
      <c r="F13" s="246"/>
      <c r="G13" s="1136" t="s">
        <v>479</v>
      </c>
      <c r="H13" s="1137"/>
      <c r="I13" s="1137"/>
      <c r="J13" s="1138"/>
      <c r="K13" s="269" t="s">
        <v>478</v>
      </c>
      <c r="L13" s="270" t="s">
        <v>478</v>
      </c>
      <c r="M13" s="271" t="s">
        <v>478</v>
      </c>
      <c r="N13" s="272" t="s">
        <v>478</v>
      </c>
    </row>
    <row r="14" spans="1:16" ht="13.5" customHeight="1">
      <c r="A14" s="250"/>
      <c r="B14" s="246"/>
      <c r="C14" s="246"/>
      <c r="D14" s="246"/>
      <c r="E14" s="246"/>
      <c r="F14" s="246"/>
      <c r="G14" s="1136" t="s">
        <v>480</v>
      </c>
      <c r="H14" s="1137"/>
      <c r="I14" s="1137"/>
      <c r="J14" s="1138"/>
      <c r="K14" s="269">
        <v>67240</v>
      </c>
      <c r="L14" s="270">
        <v>14526</v>
      </c>
      <c r="M14" s="271">
        <v>9091</v>
      </c>
      <c r="N14" s="272">
        <v>59.8</v>
      </c>
    </row>
    <row r="15" spans="1:16" ht="13.5" customHeight="1">
      <c r="A15" s="250"/>
      <c r="B15" s="246"/>
      <c r="C15" s="246"/>
      <c r="D15" s="246"/>
      <c r="E15" s="246"/>
      <c r="F15" s="246"/>
      <c r="G15" s="1136" t="s">
        <v>481</v>
      </c>
      <c r="H15" s="1137"/>
      <c r="I15" s="1137"/>
      <c r="J15" s="1138"/>
      <c r="K15" s="269">
        <v>22098</v>
      </c>
      <c r="L15" s="270">
        <v>4774</v>
      </c>
      <c r="M15" s="271">
        <v>4470</v>
      </c>
      <c r="N15" s="272">
        <v>6.8</v>
      </c>
    </row>
    <row r="16" spans="1:16">
      <c r="A16" s="250"/>
      <c r="B16" s="246"/>
      <c r="C16" s="246"/>
      <c r="D16" s="246"/>
      <c r="E16" s="246"/>
      <c r="F16" s="246"/>
      <c r="G16" s="1139" t="s">
        <v>482</v>
      </c>
      <c r="H16" s="1140"/>
      <c r="I16" s="1140"/>
      <c r="J16" s="1141"/>
      <c r="K16" s="270">
        <v>-65912</v>
      </c>
      <c r="L16" s="270">
        <v>-14239</v>
      </c>
      <c r="M16" s="271">
        <v>-19414</v>
      </c>
      <c r="N16" s="272">
        <v>-26.7</v>
      </c>
    </row>
    <row r="17" spans="1:16">
      <c r="A17" s="250"/>
      <c r="B17" s="246"/>
      <c r="C17" s="246"/>
      <c r="D17" s="246"/>
      <c r="E17" s="246"/>
      <c r="F17" s="246"/>
      <c r="G17" s="1139" t="s">
        <v>171</v>
      </c>
      <c r="H17" s="1140"/>
      <c r="I17" s="1140"/>
      <c r="J17" s="1141"/>
      <c r="K17" s="270">
        <v>939250</v>
      </c>
      <c r="L17" s="270">
        <v>202906</v>
      </c>
      <c r="M17" s="271">
        <v>238376</v>
      </c>
      <c r="N17" s="272">
        <v>-14.9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3" t="s">
        <v>487</v>
      </c>
      <c r="H21" s="1134"/>
      <c r="I21" s="1134"/>
      <c r="J21" s="1135"/>
      <c r="K21" s="282">
        <v>16.63</v>
      </c>
      <c r="L21" s="283">
        <v>21.75</v>
      </c>
      <c r="M21" s="284">
        <v>-5.12</v>
      </c>
      <c r="N21" s="251"/>
      <c r="O21" s="285"/>
      <c r="P21" s="281"/>
    </row>
    <row r="22" spans="1:16" s="286" customFormat="1">
      <c r="A22" s="281"/>
      <c r="B22" s="251"/>
      <c r="C22" s="251"/>
      <c r="D22" s="251"/>
      <c r="E22" s="251"/>
      <c r="F22" s="251"/>
      <c r="G22" s="1133" t="s">
        <v>488</v>
      </c>
      <c r="H22" s="1134"/>
      <c r="I22" s="1134"/>
      <c r="J22" s="1135"/>
      <c r="K22" s="287">
        <v>95.2</v>
      </c>
      <c r="L22" s="288">
        <v>95.2</v>
      </c>
      <c r="M22" s="289">
        <v>0</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2" t="s">
        <v>469</v>
      </c>
      <c r="L30" s="256"/>
      <c r="M30" s="257" t="s">
        <v>470</v>
      </c>
      <c r="N30" s="258"/>
    </row>
    <row r="31" spans="1:16">
      <c r="A31" s="250"/>
      <c r="B31" s="246"/>
      <c r="C31" s="246"/>
      <c r="D31" s="246"/>
      <c r="E31" s="246"/>
      <c r="F31" s="246"/>
      <c r="G31" s="259"/>
      <c r="H31" s="260"/>
      <c r="I31" s="260"/>
      <c r="J31" s="261"/>
      <c r="K31" s="1123"/>
      <c r="L31" s="262" t="s">
        <v>471</v>
      </c>
      <c r="M31" s="263" t="s">
        <v>472</v>
      </c>
      <c r="N31" s="264" t="s">
        <v>473</v>
      </c>
    </row>
    <row r="32" spans="1:16" ht="27" customHeight="1">
      <c r="A32" s="250"/>
      <c r="B32" s="246"/>
      <c r="C32" s="246"/>
      <c r="D32" s="246"/>
      <c r="E32" s="246"/>
      <c r="F32" s="246"/>
      <c r="G32" s="1124" t="s">
        <v>492</v>
      </c>
      <c r="H32" s="1125"/>
      <c r="I32" s="1125"/>
      <c r="J32" s="1126"/>
      <c r="K32" s="296">
        <v>277444</v>
      </c>
      <c r="L32" s="296">
        <v>59936</v>
      </c>
      <c r="M32" s="297">
        <v>139853</v>
      </c>
      <c r="N32" s="298">
        <v>-57.1</v>
      </c>
    </row>
    <row r="33" spans="1:16" ht="13.5" customHeight="1">
      <c r="A33" s="250"/>
      <c r="B33" s="246"/>
      <c r="C33" s="246"/>
      <c r="D33" s="246"/>
      <c r="E33" s="246"/>
      <c r="F33" s="246"/>
      <c r="G33" s="1124" t="s">
        <v>493</v>
      </c>
      <c r="H33" s="1125"/>
      <c r="I33" s="1125"/>
      <c r="J33" s="1126"/>
      <c r="K33" s="296" t="s">
        <v>478</v>
      </c>
      <c r="L33" s="296" t="s">
        <v>478</v>
      </c>
      <c r="M33" s="297" t="s">
        <v>478</v>
      </c>
      <c r="N33" s="298" t="s">
        <v>478</v>
      </c>
    </row>
    <row r="34" spans="1:16" ht="27" customHeight="1">
      <c r="A34" s="250"/>
      <c r="B34" s="246"/>
      <c r="C34" s="246"/>
      <c r="D34" s="246"/>
      <c r="E34" s="246"/>
      <c r="F34" s="246"/>
      <c r="G34" s="1124" t="s">
        <v>494</v>
      </c>
      <c r="H34" s="1125"/>
      <c r="I34" s="1125"/>
      <c r="J34" s="1126"/>
      <c r="K34" s="296" t="s">
        <v>478</v>
      </c>
      <c r="L34" s="296" t="s">
        <v>478</v>
      </c>
      <c r="M34" s="297">
        <v>4</v>
      </c>
      <c r="N34" s="298" t="s">
        <v>478</v>
      </c>
    </row>
    <row r="35" spans="1:16" ht="27" customHeight="1">
      <c r="A35" s="250"/>
      <c r="B35" s="246"/>
      <c r="C35" s="246"/>
      <c r="D35" s="246"/>
      <c r="E35" s="246"/>
      <c r="F35" s="246"/>
      <c r="G35" s="1124" t="s">
        <v>495</v>
      </c>
      <c r="H35" s="1125"/>
      <c r="I35" s="1125"/>
      <c r="J35" s="1126"/>
      <c r="K35" s="296">
        <v>50968</v>
      </c>
      <c r="L35" s="296">
        <v>11011</v>
      </c>
      <c r="M35" s="297">
        <v>31890</v>
      </c>
      <c r="N35" s="298">
        <v>-65.5</v>
      </c>
    </row>
    <row r="36" spans="1:16" ht="27" customHeight="1">
      <c r="A36" s="250"/>
      <c r="B36" s="246"/>
      <c r="C36" s="246"/>
      <c r="D36" s="246"/>
      <c r="E36" s="246"/>
      <c r="F36" s="246"/>
      <c r="G36" s="1124" t="s">
        <v>496</v>
      </c>
      <c r="H36" s="1125"/>
      <c r="I36" s="1125"/>
      <c r="J36" s="1126"/>
      <c r="K36" s="296">
        <v>6171</v>
      </c>
      <c r="L36" s="296">
        <v>1333</v>
      </c>
      <c r="M36" s="297">
        <v>5316</v>
      </c>
      <c r="N36" s="298">
        <v>-74.900000000000006</v>
      </c>
    </row>
    <row r="37" spans="1:16" ht="13.5" customHeight="1">
      <c r="A37" s="250"/>
      <c r="B37" s="246"/>
      <c r="C37" s="246"/>
      <c r="D37" s="246"/>
      <c r="E37" s="246"/>
      <c r="F37" s="246"/>
      <c r="G37" s="1124" t="s">
        <v>497</v>
      </c>
      <c r="H37" s="1125"/>
      <c r="I37" s="1125"/>
      <c r="J37" s="1126"/>
      <c r="K37" s="296">
        <v>1637</v>
      </c>
      <c r="L37" s="296">
        <v>354</v>
      </c>
      <c r="M37" s="297">
        <v>1757</v>
      </c>
      <c r="N37" s="298">
        <v>-79.900000000000006</v>
      </c>
    </row>
    <row r="38" spans="1:16" ht="27" customHeight="1">
      <c r="A38" s="250"/>
      <c r="B38" s="246"/>
      <c r="C38" s="246"/>
      <c r="D38" s="246"/>
      <c r="E38" s="246"/>
      <c r="F38" s="246"/>
      <c r="G38" s="1127" t="s">
        <v>498</v>
      </c>
      <c r="H38" s="1128"/>
      <c r="I38" s="1128"/>
      <c r="J38" s="1129"/>
      <c r="K38" s="299" t="s">
        <v>478</v>
      </c>
      <c r="L38" s="299" t="s">
        <v>478</v>
      </c>
      <c r="M38" s="300">
        <v>42</v>
      </c>
      <c r="N38" s="301" t="s">
        <v>478</v>
      </c>
      <c r="O38" s="295"/>
    </row>
    <row r="39" spans="1:16">
      <c r="A39" s="250"/>
      <c r="B39" s="246"/>
      <c r="C39" s="246"/>
      <c r="D39" s="246"/>
      <c r="E39" s="246"/>
      <c r="F39" s="246"/>
      <c r="G39" s="1127" t="s">
        <v>499</v>
      </c>
      <c r="H39" s="1128"/>
      <c r="I39" s="1128"/>
      <c r="J39" s="1129"/>
      <c r="K39" s="302" t="s">
        <v>478</v>
      </c>
      <c r="L39" s="302" t="s">
        <v>478</v>
      </c>
      <c r="M39" s="303">
        <v>-8426</v>
      </c>
      <c r="N39" s="304" t="s">
        <v>478</v>
      </c>
      <c r="O39" s="295"/>
    </row>
    <row r="40" spans="1:16" ht="27" customHeight="1">
      <c r="A40" s="250"/>
      <c r="B40" s="246"/>
      <c r="C40" s="246"/>
      <c r="D40" s="246"/>
      <c r="E40" s="246"/>
      <c r="F40" s="246"/>
      <c r="G40" s="1124" t="s">
        <v>500</v>
      </c>
      <c r="H40" s="1125"/>
      <c r="I40" s="1125"/>
      <c r="J40" s="1126"/>
      <c r="K40" s="302">
        <v>-297954</v>
      </c>
      <c r="L40" s="302">
        <v>-64367</v>
      </c>
      <c r="M40" s="303">
        <v>-127711</v>
      </c>
      <c r="N40" s="304">
        <v>-49.6</v>
      </c>
      <c r="O40" s="295"/>
    </row>
    <row r="41" spans="1:16">
      <c r="A41" s="250"/>
      <c r="B41" s="246"/>
      <c r="C41" s="246"/>
      <c r="D41" s="246"/>
      <c r="E41" s="246"/>
      <c r="F41" s="246"/>
      <c r="G41" s="1130" t="s">
        <v>282</v>
      </c>
      <c r="H41" s="1131"/>
      <c r="I41" s="1131"/>
      <c r="J41" s="1132"/>
      <c r="K41" s="296">
        <v>38266</v>
      </c>
      <c r="L41" s="302">
        <v>8267</v>
      </c>
      <c r="M41" s="303">
        <v>42725</v>
      </c>
      <c r="N41" s="304">
        <v>-80.7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17" t="s">
        <v>469</v>
      </c>
      <c r="J49" s="1119" t="s">
        <v>504</v>
      </c>
      <c r="K49" s="1120"/>
      <c r="L49" s="1120"/>
      <c r="M49" s="1120"/>
      <c r="N49" s="1121"/>
    </row>
    <row r="50" spans="1:14">
      <c r="A50" s="250"/>
      <c r="B50" s="246"/>
      <c r="C50" s="246"/>
      <c r="D50" s="246"/>
      <c r="E50" s="246"/>
      <c r="F50" s="246"/>
      <c r="G50" s="314"/>
      <c r="H50" s="315"/>
      <c r="I50" s="1118"/>
      <c r="J50" s="316" t="s">
        <v>505</v>
      </c>
      <c r="K50" s="317" t="s">
        <v>506</v>
      </c>
      <c r="L50" s="318" t="s">
        <v>507</v>
      </c>
      <c r="M50" s="319" t="s">
        <v>508</v>
      </c>
      <c r="N50" s="320" t="s">
        <v>509</v>
      </c>
    </row>
    <row r="51" spans="1:14">
      <c r="A51" s="250"/>
      <c r="B51" s="246"/>
      <c r="C51" s="246"/>
      <c r="D51" s="246"/>
      <c r="E51" s="246"/>
      <c r="F51" s="246"/>
      <c r="G51" s="312" t="s">
        <v>510</v>
      </c>
      <c r="H51" s="313"/>
      <c r="I51" s="321">
        <v>450054</v>
      </c>
      <c r="J51" s="322">
        <v>89795</v>
      </c>
      <c r="K51" s="323">
        <v>-4.0999999999999996</v>
      </c>
      <c r="L51" s="324">
        <v>228305</v>
      </c>
      <c r="M51" s="325">
        <v>5.6</v>
      </c>
      <c r="N51" s="326">
        <v>-9.6999999999999993</v>
      </c>
    </row>
    <row r="52" spans="1:14">
      <c r="A52" s="250"/>
      <c r="B52" s="246"/>
      <c r="C52" s="246"/>
      <c r="D52" s="246"/>
      <c r="E52" s="246"/>
      <c r="F52" s="246"/>
      <c r="G52" s="327"/>
      <c r="H52" s="328" t="s">
        <v>511</v>
      </c>
      <c r="I52" s="329">
        <v>321522</v>
      </c>
      <c r="J52" s="330">
        <v>64150</v>
      </c>
      <c r="K52" s="331">
        <v>-7</v>
      </c>
      <c r="L52" s="332">
        <v>86611</v>
      </c>
      <c r="M52" s="333">
        <v>-20.399999999999999</v>
      </c>
      <c r="N52" s="334">
        <v>13.4</v>
      </c>
    </row>
    <row r="53" spans="1:14">
      <c r="A53" s="250"/>
      <c r="B53" s="246"/>
      <c r="C53" s="246"/>
      <c r="D53" s="246"/>
      <c r="E53" s="246"/>
      <c r="F53" s="246"/>
      <c r="G53" s="312" t="s">
        <v>512</v>
      </c>
      <c r="H53" s="313"/>
      <c r="I53" s="321">
        <v>1065145</v>
      </c>
      <c r="J53" s="322">
        <v>215486</v>
      </c>
      <c r="K53" s="323">
        <v>140</v>
      </c>
      <c r="L53" s="324">
        <v>316331</v>
      </c>
      <c r="M53" s="325">
        <v>38.6</v>
      </c>
      <c r="N53" s="326">
        <v>101.4</v>
      </c>
    </row>
    <row r="54" spans="1:14">
      <c r="A54" s="250"/>
      <c r="B54" s="246"/>
      <c r="C54" s="246"/>
      <c r="D54" s="246"/>
      <c r="E54" s="246"/>
      <c r="F54" s="246"/>
      <c r="G54" s="327"/>
      <c r="H54" s="328" t="s">
        <v>511</v>
      </c>
      <c r="I54" s="329">
        <v>1025866</v>
      </c>
      <c r="J54" s="330">
        <v>207539</v>
      </c>
      <c r="K54" s="331">
        <v>223.5</v>
      </c>
      <c r="L54" s="332">
        <v>106387</v>
      </c>
      <c r="M54" s="333">
        <v>22.8</v>
      </c>
      <c r="N54" s="334">
        <v>200.7</v>
      </c>
    </row>
    <row r="55" spans="1:14">
      <c r="A55" s="250"/>
      <c r="B55" s="246"/>
      <c r="C55" s="246"/>
      <c r="D55" s="246"/>
      <c r="E55" s="246"/>
      <c r="F55" s="246"/>
      <c r="G55" s="312" t="s">
        <v>513</v>
      </c>
      <c r="H55" s="313"/>
      <c r="I55" s="321">
        <v>970957</v>
      </c>
      <c r="J55" s="322">
        <v>200363</v>
      </c>
      <c r="K55" s="323">
        <v>-7</v>
      </c>
      <c r="L55" s="324">
        <v>333013</v>
      </c>
      <c r="M55" s="325">
        <v>5.3</v>
      </c>
      <c r="N55" s="326">
        <v>-12.3</v>
      </c>
    </row>
    <row r="56" spans="1:14">
      <c r="A56" s="250"/>
      <c r="B56" s="246"/>
      <c r="C56" s="246"/>
      <c r="D56" s="246"/>
      <c r="E56" s="246"/>
      <c r="F56" s="246"/>
      <c r="G56" s="327"/>
      <c r="H56" s="328" t="s">
        <v>511</v>
      </c>
      <c r="I56" s="329">
        <v>647821</v>
      </c>
      <c r="J56" s="330">
        <v>133682</v>
      </c>
      <c r="K56" s="331">
        <v>-35.6</v>
      </c>
      <c r="L56" s="332">
        <v>126732</v>
      </c>
      <c r="M56" s="333">
        <v>19.100000000000001</v>
      </c>
      <c r="N56" s="334">
        <v>-54.7</v>
      </c>
    </row>
    <row r="57" spans="1:14">
      <c r="A57" s="250"/>
      <c r="B57" s="246"/>
      <c r="C57" s="246"/>
      <c r="D57" s="246"/>
      <c r="E57" s="246"/>
      <c r="F57" s="246"/>
      <c r="G57" s="312" t="s">
        <v>514</v>
      </c>
      <c r="H57" s="313"/>
      <c r="I57" s="321">
        <v>1574989</v>
      </c>
      <c r="J57" s="322">
        <v>332838</v>
      </c>
      <c r="K57" s="323">
        <v>66.099999999999994</v>
      </c>
      <c r="L57" s="324">
        <v>280458</v>
      </c>
      <c r="M57" s="325">
        <v>-15.8</v>
      </c>
      <c r="N57" s="326">
        <v>81.900000000000006</v>
      </c>
    </row>
    <row r="58" spans="1:14">
      <c r="A58" s="250"/>
      <c r="B58" s="246"/>
      <c r="C58" s="246"/>
      <c r="D58" s="246"/>
      <c r="E58" s="246"/>
      <c r="F58" s="246"/>
      <c r="G58" s="327"/>
      <c r="H58" s="328" t="s">
        <v>511</v>
      </c>
      <c r="I58" s="329">
        <v>425247</v>
      </c>
      <c r="J58" s="330">
        <v>89866</v>
      </c>
      <c r="K58" s="331">
        <v>-32.799999999999997</v>
      </c>
      <c r="L58" s="332">
        <v>127286</v>
      </c>
      <c r="M58" s="333">
        <v>0.4</v>
      </c>
      <c r="N58" s="334">
        <v>-33.200000000000003</v>
      </c>
    </row>
    <row r="59" spans="1:14">
      <c r="A59" s="250"/>
      <c r="B59" s="246"/>
      <c r="C59" s="246"/>
      <c r="D59" s="246"/>
      <c r="E59" s="246"/>
      <c r="F59" s="246"/>
      <c r="G59" s="312" t="s">
        <v>515</v>
      </c>
      <c r="H59" s="313"/>
      <c r="I59" s="321">
        <v>1428341</v>
      </c>
      <c r="J59" s="322">
        <v>308564</v>
      </c>
      <c r="K59" s="323">
        <v>-7.3</v>
      </c>
      <c r="L59" s="324">
        <v>291945</v>
      </c>
      <c r="M59" s="325">
        <v>4.0999999999999996</v>
      </c>
      <c r="N59" s="326">
        <v>-11.4</v>
      </c>
    </row>
    <row r="60" spans="1:14">
      <c r="A60" s="250"/>
      <c r="B60" s="246"/>
      <c r="C60" s="246"/>
      <c r="D60" s="246"/>
      <c r="E60" s="246"/>
      <c r="F60" s="246"/>
      <c r="G60" s="327"/>
      <c r="H60" s="328" t="s">
        <v>511</v>
      </c>
      <c r="I60" s="335">
        <v>317057</v>
      </c>
      <c r="J60" s="330">
        <v>68494</v>
      </c>
      <c r="K60" s="331">
        <v>-23.8</v>
      </c>
      <c r="L60" s="332">
        <v>127651</v>
      </c>
      <c r="M60" s="333">
        <v>0.3</v>
      </c>
      <c r="N60" s="334">
        <v>-24.1</v>
      </c>
    </row>
    <row r="61" spans="1:14">
      <c r="A61" s="250"/>
      <c r="B61" s="246"/>
      <c r="C61" s="246"/>
      <c r="D61" s="246"/>
      <c r="E61" s="246"/>
      <c r="F61" s="246"/>
      <c r="G61" s="312" t="s">
        <v>516</v>
      </c>
      <c r="H61" s="336"/>
      <c r="I61" s="337">
        <v>1097897</v>
      </c>
      <c r="J61" s="338">
        <v>229409</v>
      </c>
      <c r="K61" s="339">
        <v>37.5</v>
      </c>
      <c r="L61" s="340">
        <v>290010</v>
      </c>
      <c r="M61" s="341">
        <v>7.6</v>
      </c>
      <c r="N61" s="326">
        <v>29.9</v>
      </c>
    </row>
    <row r="62" spans="1:14">
      <c r="A62" s="250"/>
      <c r="B62" s="246"/>
      <c r="C62" s="246"/>
      <c r="D62" s="246"/>
      <c r="E62" s="246"/>
      <c r="F62" s="246"/>
      <c r="G62" s="327"/>
      <c r="H62" s="328" t="s">
        <v>511</v>
      </c>
      <c r="I62" s="329">
        <v>547503</v>
      </c>
      <c r="J62" s="330">
        <v>112746</v>
      </c>
      <c r="K62" s="331">
        <v>24.9</v>
      </c>
      <c r="L62" s="332">
        <v>114933</v>
      </c>
      <c r="M62" s="333">
        <v>4.4000000000000004</v>
      </c>
      <c r="N62" s="334">
        <v>20.5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51.07</v>
      </c>
      <c r="G47" s="12">
        <v>48.63</v>
      </c>
      <c r="H47" s="12">
        <v>44.5</v>
      </c>
      <c r="I47" s="12">
        <v>36.46</v>
      </c>
      <c r="J47" s="13">
        <v>32.229999999999997</v>
      </c>
    </row>
    <row r="48" spans="2:10" ht="57.75" customHeight="1">
      <c r="B48" s="14"/>
      <c r="C48" s="1144" t="s">
        <v>4</v>
      </c>
      <c r="D48" s="1144"/>
      <c r="E48" s="1145"/>
      <c r="F48" s="15">
        <v>8.26</v>
      </c>
      <c r="G48" s="16">
        <v>10.1</v>
      </c>
      <c r="H48" s="16">
        <v>8.8800000000000008</v>
      </c>
      <c r="I48" s="16">
        <v>10.9</v>
      </c>
      <c r="J48" s="17">
        <v>7.73</v>
      </c>
    </row>
    <row r="49" spans="2:10" ht="57.75" customHeight="1" thickBot="1">
      <c r="B49" s="18"/>
      <c r="C49" s="1146" t="s">
        <v>5</v>
      </c>
      <c r="D49" s="1146"/>
      <c r="E49" s="1147"/>
      <c r="F49" s="19">
        <v>1.73</v>
      </c>
      <c r="G49" s="20" t="s">
        <v>523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527</v>
      </c>
      <c r="D34" s="1154"/>
      <c r="E34" s="1155"/>
      <c r="F34" s="32">
        <v>8.26</v>
      </c>
      <c r="G34" s="33">
        <v>10.09</v>
      </c>
      <c r="H34" s="33">
        <v>8.8800000000000008</v>
      </c>
      <c r="I34" s="33">
        <v>10.89</v>
      </c>
      <c r="J34" s="34">
        <v>7.73</v>
      </c>
      <c r="K34" s="22"/>
      <c r="L34" s="22"/>
      <c r="M34" s="22"/>
      <c r="N34" s="22"/>
      <c r="O34" s="22"/>
      <c r="P34" s="22"/>
    </row>
    <row r="35" spans="1:16" ht="39" customHeight="1">
      <c r="A35" s="22"/>
      <c r="B35" s="35"/>
      <c r="C35" s="1148" t="s">
        <v>528</v>
      </c>
      <c r="D35" s="1149"/>
      <c r="E35" s="1150"/>
      <c r="F35" s="36">
        <v>5.57</v>
      </c>
      <c r="G35" s="37">
        <v>5.44</v>
      </c>
      <c r="H35" s="37">
        <v>5.33</v>
      </c>
      <c r="I35" s="37">
        <v>5.39</v>
      </c>
      <c r="J35" s="38">
        <v>6.21</v>
      </c>
      <c r="K35" s="22"/>
      <c r="L35" s="22"/>
      <c r="M35" s="22"/>
      <c r="N35" s="22"/>
      <c r="O35" s="22"/>
      <c r="P35" s="22"/>
    </row>
    <row r="36" spans="1:16" ht="39" customHeight="1">
      <c r="A36" s="22"/>
      <c r="B36" s="35"/>
      <c r="C36" s="1148" t="s">
        <v>529</v>
      </c>
      <c r="D36" s="1149"/>
      <c r="E36" s="1150"/>
      <c r="F36" s="36">
        <v>2.0299999999999998</v>
      </c>
      <c r="G36" s="37">
        <v>3.39</v>
      </c>
      <c r="H36" s="37">
        <v>2.2200000000000002</v>
      </c>
      <c r="I36" s="37">
        <v>1.6</v>
      </c>
      <c r="J36" s="38">
        <v>1.42</v>
      </c>
      <c r="K36" s="22"/>
      <c r="L36" s="22"/>
      <c r="M36" s="22"/>
      <c r="N36" s="22"/>
      <c r="O36" s="22"/>
      <c r="P36" s="22"/>
    </row>
    <row r="37" spans="1:16" ht="39" customHeight="1">
      <c r="A37" s="22"/>
      <c r="B37" s="35"/>
      <c r="C37" s="1148" t="s">
        <v>530</v>
      </c>
      <c r="D37" s="1149"/>
      <c r="E37" s="1150"/>
      <c r="F37" s="36">
        <v>0.49</v>
      </c>
      <c r="G37" s="37">
        <v>0.35</v>
      </c>
      <c r="H37" s="37">
        <v>0.91</v>
      </c>
      <c r="I37" s="37">
        <v>0.65</v>
      </c>
      <c r="J37" s="38">
        <v>0.62</v>
      </c>
      <c r="K37" s="22"/>
      <c r="L37" s="22"/>
      <c r="M37" s="22"/>
      <c r="N37" s="22"/>
      <c r="O37" s="22"/>
      <c r="P37" s="22"/>
    </row>
    <row r="38" spans="1:16" ht="39" customHeight="1">
      <c r="A38" s="22"/>
      <c r="B38" s="35"/>
      <c r="C38" s="1148" t="s">
        <v>531</v>
      </c>
      <c r="D38" s="1149"/>
      <c r="E38" s="1150"/>
      <c r="F38" s="36">
        <v>0.35</v>
      </c>
      <c r="G38" s="37">
        <v>0.28000000000000003</v>
      </c>
      <c r="H38" s="37">
        <v>0.41</v>
      </c>
      <c r="I38" s="37">
        <v>0.27</v>
      </c>
      <c r="J38" s="38">
        <v>0.38</v>
      </c>
      <c r="K38" s="22"/>
      <c r="L38" s="22"/>
      <c r="M38" s="22"/>
      <c r="N38" s="22"/>
      <c r="O38" s="22"/>
      <c r="P38" s="22"/>
    </row>
    <row r="39" spans="1:16" ht="39" customHeight="1">
      <c r="A39" s="22"/>
      <c r="B39" s="35"/>
      <c r="C39" s="1148" t="s">
        <v>532</v>
      </c>
      <c r="D39" s="1149"/>
      <c r="E39" s="1150"/>
      <c r="F39" s="36">
        <v>0.11</v>
      </c>
      <c r="G39" s="37">
        <v>0.17</v>
      </c>
      <c r="H39" s="37">
        <v>0.2</v>
      </c>
      <c r="I39" s="37">
        <v>0.14000000000000001</v>
      </c>
      <c r="J39" s="38">
        <v>0.16</v>
      </c>
      <c r="K39" s="22"/>
      <c r="L39" s="22"/>
      <c r="M39" s="22"/>
      <c r="N39" s="22"/>
      <c r="O39" s="22"/>
      <c r="P39" s="22"/>
    </row>
    <row r="40" spans="1:16" ht="39" customHeight="1">
      <c r="A40" s="22"/>
      <c r="B40" s="35"/>
      <c r="C40" s="1148" t="s">
        <v>533</v>
      </c>
      <c r="D40" s="1149"/>
      <c r="E40" s="1150"/>
      <c r="F40" s="36">
        <v>0.02</v>
      </c>
      <c r="G40" s="37">
        <v>0.05</v>
      </c>
      <c r="H40" s="37">
        <v>0.06</v>
      </c>
      <c r="I40" s="37" t="s">
        <v>534</v>
      </c>
      <c r="J40" s="38">
        <v>0.03</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535</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536</v>
      </c>
      <c r="D43" s="1152"/>
      <c r="E43" s="115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327</v>
      </c>
      <c r="L45" s="60">
        <v>351</v>
      </c>
      <c r="M45" s="60">
        <v>284</v>
      </c>
      <c r="N45" s="60">
        <v>266</v>
      </c>
      <c r="O45" s="61">
        <v>277</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69</v>
      </c>
      <c r="L48" s="64">
        <v>57</v>
      </c>
      <c r="M48" s="64">
        <v>49</v>
      </c>
      <c r="N48" s="64">
        <v>39</v>
      </c>
      <c r="O48" s="65">
        <v>51</v>
      </c>
      <c r="P48" s="48"/>
      <c r="Q48" s="48"/>
      <c r="R48" s="48"/>
      <c r="S48" s="48"/>
      <c r="T48" s="48"/>
      <c r="U48" s="48"/>
    </row>
    <row r="49" spans="1:21" ht="30.75" customHeight="1">
      <c r="A49" s="48"/>
      <c r="B49" s="1166"/>
      <c r="C49" s="1167"/>
      <c r="D49" s="62"/>
      <c r="E49" s="1158" t="s">
        <v>16</v>
      </c>
      <c r="F49" s="1158"/>
      <c r="G49" s="1158"/>
      <c r="H49" s="1158"/>
      <c r="I49" s="1158"/>
      <c r="J49" s="1159"/>
      <c r="K49" s="63">
        <v>125</v>
      </c>
      <c r="L49" s="64">
        <v>125</v>
      </c>
      <c r="M49" s="64">
        <v>23</v>
      </c>
      <c r="N49" s="64">
        <v>2</v>
      </c>
      <c r="O49" s="65">
        <v>6</v>
      </c>
      <c r="P49" s="48"/>
      <c r="Q49" s="48"/>
      <c r="R49" s="48"/>
      <c r="S49" s="48"/>
      <c r="T49" s="48"/>
      <c r="U49" s="48"/>
    </row>
    <row r="50" spans="1:21" ht="30.75" customHeight="1">
      <c r="A50" s="48"/>
      <c r="B50" s="1166"/>
      <c r="C50" s="1167"/>
      <c r="D50" s="62"/>
      <c r="E50" s="1158" t="s">
        <v>17</v>
      </c>
      <c r="F50" s="1158"/>
      <c r="G50" s="1158"/>
      <c r="H50" s="1158"/>
      <c r="I50" s="1158"/>
      <c r="J50" s="1159"/>
      <c r="K50" s="63">
        <v>20</v>
      </c>
      <c r="L50" s="64">
        <v>11</v>
      </c>
      <c r="M50" s="64">
        <v>11</v>
      </c>
      <c r="N50" s="64">
        <v>1</v>
      </c>
      <c r="O50" s="65">
        <v>2</v>
      </c>
      <c r="P50" s="48"/>
      <c r="Q50" s="48"/>
      <c r="R50" s="48"/>
      <c r="S50" s="48"/>
      <c r="T50" s="48"/>
      <c r="U50" s="48"/>
    </row>
    <row r="51" spans="1:21" ht="30.75" customHeight="1">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367</v>
      </c>
      <c r="L52" s="64">
        <v>357</v>
      </c>
      <c r="M52" s="64">
        <v>317</v>
      </c>
      <c r="N52" s="64">
        <v>285</v>
      </c>
      <c r="O52" s="65">
        <v>298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174</v>
      </c>
      <c r="L53" s="69">
        <v>187</v>
      </c>
      <c r="M53" s="69">
        <v>50</v>
      </c>
      <c r="N53" s="69">
        <v>23</v>
      </c>
      <c r="O53" s="70">
        <v>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4" t="s">
        <v>24</v>
      </c>
      <c r="C41" s="1185"/>
      <c r="D41" s="81"/>
      <c r="E41" s="1186" t="s">
        <v>25</v>
      </c>
      <c r="F41" s="1186"/>
      <c r="G41" s="1186"/>
      <c r="H41" s="1187"/>
      <c r="I41" s="82">
        <v>2958</v>
      </c>
      <c r="J41" s="83">
        <v>3097</v>
      </c>
      <c r="K41" s="83">
        <v>3384</v>
      </c>
      <c r="L41" s="83">
        <v>3843</v>
      </c>
      <c r="M41" s="84">
        <v>4252</v>
      </c>
    </row>
    <row r="42" spans="2:13" ht="27.75" customHeight="1">
      <c r="B42" s="1174"/>
      <c r="C42" s="1175"/>
      <c r="D42" s="85"/>
      <c r="E42" s="1178" t="s">
        <v>26</v>
      </c>
      <c r="F42" s="1178"/>
      <c r="G42" s="1178"/>
      <c r="H42" s="1179"/>
      <c r="I42" s="86">
        <v>47</v>
      </c>
      <c r="J42" s="87">
        <v>36</v>
      </c>
      <c r="K42" s="87">
        <v>21</v>
      </c>
      <c r="L42" s="87">
        <v>17</v>
      </c>
      <c r="M42" s="88">
        <v>14</v>
      </c>
    </row>
    <row r="43" spans="2:13" ht="27.75" customHeight="1">
      <c r="B43" s="1174"/>
      <c r="C43" s="1175"/>
      <c r="D43" s="85"/>
      <c r="E43" s="1178" t="s">
        <v>27</v>
      </c>
      <c r="F43" s="1178"/>
      <c r="G43" s="1178"/>
      <c r="H43" s="1179"/>
      <c r="I43" s="86">
        <v>576</v>
      </c>
      <c r="J43" s="87">
        <v>539</v>
      </c>
      <c r="K43" s="87">
        <v>690</v>
      </c>
      <c r="L43" s="87">
        <v>660</v>
      </c>
      <c r="M43" s="88">
        <v>615</v>
      </c>
    </row>
    <row r="44" spans="2:13" ht="27.75" customHeight="1">
      <c r="B44" s="1174"/>
      <c r="C44" s="1175"/>
      <c r="D44" s="85"/>
      <c r="E44" s="1178" t="s">
        <v>28</v>
      </c>
      <c r="F44" s="1178"/>
      <c r="G44" s="1178"/>
      <c r="H44" s="1179"/>
      <c r="I44" s="86">
        <v>133</v>
      </c>
      <c r="J44" s="87">
        <v>32</v>
      </c>
      <c r="K44" s="87">
        <v>29</v>
      </c>
      <c r="L44" s="87">
        <v>30</v>
      </c>
      <c r="M44" s="88">
        <v>38</v>
      </c>
    </row>
    <row r="45" spans="2:13" ht="27.75" customHeight="1">
      <c r="B45" s="1174"/>
      <c r="C45" s="1175"/>
      <c r="D45" s="85"/>
      <c r="E45" s="1178" t="s">
        <v>29</v>
      </c>
      <c r="F45" s="1178"/>
      <c r="G45" s="1178"/>
      <c r="H45" s="1179"/>
      <c r="I45" s="86">
        <v>744</v>
      </c>
      <c r="J45" s="87">
        <v>568</v>
      </c>
      <c r="K45" s="87">
        <v>594</v>
      </c>
      <c r="L45" s="87">
        <v>399</v>
      </c>
      <c r="M45" s="88">
        <v>355</v>
      </c>
    </row>
    <row r="46" spans="2:13" ht="27.75" customHeight="1">
      <c r="B46" s="1174"/>
      <c r="C46" s="1175"/>
      <c r="D46" s="89"/>
      <c r="E46" s="1178" t="s">
        <v>30</v>
      </c>
      <c r="F46" s="1178"/>
      <c r="G46" s="1178"/>
      <c r="H46" s="1179"/>
      <c r="I46" s="86" t="s">
        <v>478</v>
      </c>
      <c r="J46" s="87" t="s">
        <v>478</v>
      </c>
      <c r="K46" s="87" t="s">
        <v>478</v>
      </c>
      <c r="L46" s="87" t="s">
        <v>478</v>
      </c>
      <c r="M46" s="88" t="s">
        <v>478</v>
      </c>
    </row>
    <row r="47" spans="2:13" ht="27.75" customHeight="1">
      <c r="B47" s="1174"/>
      <c r="C47" s="1175"/>
      <c r="D47" s="90"/>
      <c r="E47" s="1188" t="s">
        <v>31</v>
      </c>
      <c r="F47" s="1189"/>
      <c r="G47" s="1189"/>
      <c r="H47" s="1190"/>
      <c r="I47" s="86" t="s">
        <v>478</v>
      </c>
      <c r="J47" s="87" t="s">
        <v>478</v>
      </c>
      <c r="K47" s="87" t="s">
        <v>478</v>
      </c>
      <c r="L47" s="87" t="s">
        <v>478</v>
      </c>
      <c r="M47" s="88" t="s">
        <v>478</v>
      </c>
    </row>
    <row r="48" spans="2:13" ht="27.75" customHeight="1">
      <c r="B48" s="1174"/>
      <c r="C48" s="1175"/>
      <c r="D48" s="85"/>
      <c r="E48" s="1178" t="s">
        <v>32</v>
      </c>
      <c r="F48" s="1178"/>
      <c r="G48" s="1178"/>
      <c r="H48" s="1179"/>
      <c r="I48" s="86" t="s">
        <v>478</v>
      </c>
      <c r="J48" s="87" t="s">
        <v>478</v>
      </c>
      <c r="K48" s="87" t="s">
        <v>478</v>
      </c>
      <c r="L48" s="87" t="s">
        <v>478</v>
      </c>
      <c r="M48" s="88" t="s">
        <v>478</v>
      </c>
    </row>
    <row r="49" spans="2:13" ht="27.75" customHeight="1">
      <c r="B49" s="1176"/>
      <c r="C49" s="1177"/>
      <c r="D49" s="85"/>
      <c r="E49" s="1178" t="s">
        <v>33</v>
      </c>
      <c r="F49" s="1178"/>
      <c r="G49" s="1178"/>
      <c r="H49" s="1179"/>
      <c r="I49" s="86" t="s">
        <v>478</v>
      </c>
      <c r="J49" s="87" t="s">
        <v>478</v>
      </c>
      <c r="K49" s="87" t="s">
        <v>478</v>
      </c>
      <c r="L49" s="87" t="s">
        <v>478</v>
      </c>
      <c r="M49" s="88" t="s">
        <v>478</v>
      </c>
    </row>
    <row r="50" spans="2:13" ht="27.75" customHeight="1">
      <c r="B50" s="1172" t="s">
        <v>34</v>
      </c>
      <c r="C50" s="1173"/>
      <c r="D50" s="91"/>
      <c r="E50" s="1178" t="s">
        <v>35</v>
      </c>
      <c r="F50" s="1178"/>
      <c r="G50" s="1178"/>
      <c r="H50" s="1179"/>
      <c r="I50" s="86">
        <v>2044</v>
      </c>
      <c r="J50" s="87">
        <v>1984</v>
      </c>
      <c r="K50" s="87">
        <v>1869</v>
      </c>
      <c r="L50" s="87">
        <v>1613</v>
      </c>
      <c r="M50" s="88">
        <v>1497</v>
      </c>
    </row>
    <row r="51" spans="2:13" ht="27.75" customHeight="1">
      <c r="B51" s="1174"/>
      <c r="C51" s="1175"/>
      <c r="D51" s="85"/>
      <c r="E51" s="1178" t="s">
        <v>36</v>
      </c>
      <c r="F51" s="1178"/>
      <c r="G51" s="1178"/>
      <c r="H51" s="1179"/>
      <c r="I51" s="86" t="s">
        <v>478</v>
      </c>
      <c r="J51" s="87" t="s">
        <v>478</v>
      </c>
      <c r="K51" s="87" t="s">
        <v>478</v>
      </c>
      <c r="L51" s="87" t="s">
        <v>478</v>
      </c>
      <c r="M51" s="88" t="s">
        <v>478</v>
      </c>
    </row>
    <row r="52" spans="2:13" ht="27.75" customHeight="1">
      <c r="B52" s="1176"/>
      <c r="C52" s="1177"/>
      <c r="D52" s="85"/>
      <c r="E52" s="1178" t="s">
        <v>37</v>
      </c>
      <c r="F52" s="1178"/>
      <c r="G52" s="1178"/>
      <c r="H52" s="1179"/>
      <c r="I52" s="86">
        <v>3147</v>
      </c>
      <c r="J52" s="87">
        <v>3266</v>
      </c>
      <c r="K52" s="87">
        <v>3420</v>
      </c>
      <c r="L52" s="87">
        <v>3699</v>
      </c>
      <c r="M52" s="88">
        <v>3944</v>
      </c>
    </row>
    <row r="53" spans="2:13" ht="27.75" customHeight="1" thickBot="1">
      <c r="B53" s="1180" t="s">
        <v>21</v>
      </c>
      <c r="C53" s="1181"/>
      <c r="D53" s="92"/>
      <c r="E53" s="1182" t="s">
        <v>38</v>
      </c>
      <c r="F53" s="1182"/>
      <c r="G53" s="1182"/>
      <c r="H53" s="1183"/>
      <c r="I53" s="93">
        <v>-733</v>
      </c>
      <c r="J53" s="94">
        <v>-978</v>
      </c>
      <c r="K53" s="94">
        <v>-571</v>
      </c>
      <c r="L53" s="94">
        <v>-362</v>
      </c>
      <c r="M53" s="95">
        <v>-167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89795</v>
      </c>
      <c r="E3" s="118"/>
      <c r="F3" s="119">
        <v>228305</v>
      </c>
      <c r="G3" s="120"/>
      <c r="H3" s="121"/>
    </row>
    <row r="4" spans="1:8">
      <c r="A4" s="122"/>
      <c r="B4" s="123"/>
      <c r="C4" s="124"/>
      <c r="D4" s="125">
        <v>64150</v>
      </c>
      <c r="E4" s="126"/>
      <c r="F4" s="127">
        <v>86611</v>
      </c>
      <c r="G4" s="128"/>
      <c r="H4" s="129"/>
    </row>
    <row r="5" spans="1:8">
      <c r="A5" s="110" t="s">
        <v>512</v>
      </c>
      <c r="B5" s="115"/>
      <c r="C5" s="116"/>
      <c r="D5" s="117">
        <v>215486</v>
      </c>
      <c r="E5" s="118"/>
      <c r="F5" s="119">
        <v>316331</v>
      </c>
      <c r="G5" s="120"/>
      <c r="H5" s="121"/>
    </row>
    <row r="6" spans="1:8">
      <c r="A6" s="122"/>
      <c r="B6" s="123"/>
      <c r="C6" s="124"/>
      <c r="D6" s="125">
        <v>207539</v>
      </c>
      <c r="E6" s="126"/>
      <c r="F6" s="127">
        <v>106387</v>
      </c>
      <c r="G6" s="128"/>
      <c r="H6" s="129"/>
    </row>
    <row r="7" spans="1:8">
      <c r="A7" s="110" t="s">
        <v>513</v>
      </c>
      <c r="B7" s="115"/>
      <c r="C7" s="116"/>
      <c r="D7" s="117">
        <v>200363</v>
      </c>
      <c r="E7" s="118"/>
      <c r="F7" s="119">
        <v>333013</v>
      </c>
      <c r="G7" s="120"/>
      <c r="H7" s="121"/>
    </row>
    <row r="8" spans="1:8">
      <c r="A8" s="122"/>
      <c r="B8" s="123"/>
      <c r="C8" s="124"/>
      <c r="D8" s="125">
        <v>133682</v>
      </c>
      <c r="E8" s="126"/>
      <c r="F8" s="127">
        <v>126732</v>
      </c>
      <c r="G8" s="128"/>
      <c r="H8" s="129"/>
    </row>
    <row r="9" spans="1:8">
      <c r="A9" s="110" t="s">
        <v>514</v>
      </c>
      <c r="B9" s="115"/>
      <c r="C9" s="116"/>
      <c r="D9" s="117">
        <v>332838</v>
      </c>
      <c r="E9" s="118"/>
      <c r="F9" s="119">
        <v>280458</v>
      </c>
      <c r="G9" s="120"/>
      <c r="H9" s="121"/>
    </row>
    <row r="10" spans="1:8">
      <c r="A10" s="122"/>
      <c r="B10" s="123"/>
      <c r="C10" s="124"/>
      <c r="D10" s="125">
        <v>89866</v>
      </c>
      <c r="E10" s="126"/>
      <c r="F10" s="127">
        <v>127286</v>
      </c>
      <c r="G10" s="128"/>
      <c r="H10" s="129"/>
    </row>
    <row r="11" spans="1:8">
      <c r="A11" s="110" t="s">
        <v>515</v>
      </c>
      <c r="B11" s="115"/>
      <c r="C11" s="116"/>
      <c r="D11" s="117">
        <v>308564</v>
      </c>
      <c r="E11" s="118"/>
      <c r="F11" s="119">
        <v>291945</v>
      </c>
      <c r="G11" s="120"/>
      <c r="H11" s="121"/>
    </row>
    <row r="12" spans="1:8">
      <c r="A12" s="122"/>
      <c r="B12" s="123"/>
      <c r="C12" s="130"/>
      <c r="D12" s="125">
        <v>68494</v>
      </c>
      <c r="E12" s="126"/>
      <c r="F12" s="127">
        <v>127651</v>
      </c>
      <c r="G12" s="128"/>
      <c r="H12" s="129"/>
    </row>
    <row r="13" spans="1:8">
      <c r="A13" s="110"/>
      <c r="B13" s="115"/>
      <c r="C13" s="131"/>
      <c r="D13" s="132">
        <v>229409</v>
      </c>
      <c r="E13" s="133"/>
      <c r="F13" s="134">
        <v>290010</v>
      </c>
      <c r="G13" s="135"/>
      <c r="H13" s="121"/>
    </row>
    <row r="14" spans="1:8">
      <c r="A14" s="122"/>
      <c r="B14" s="123"/>
      <c r="C14" s="124"/>
      <c r="D14" s="125">
        <v>112746</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8.26</v>
      </c>
      <c r="C19" s="136">
        <f>ROUND(VALUE(SUBSTITUTE(実質収支比率等に係る経年分析!G$48,"▲","-")),2)</f>
        <v>10.1</v>
      </c>
      <c r="D19" s="136">
        <f>ROUND(VALUE(SUBSTITUTE(実質収支比率等に係る経年分析!H$48,"▲","-")),2)</f>
        <v>8.8800000000000008</v>
      </c>
      <c r="E19" s="136">
        <f>ROUND(VALUE(SUBSTITUTE(実質収支比率等に係る経年分析!I$48,"▲","-")),2)</f>
        <v>10.9</v>
      </c>
      <c r="F19" s="136">
        <f>ROUND(VALUE(SUBSTITUTE(実質収支比率等に係る経年分析!J$48,"▲","-")),2)</f>
        <v>7.73</v>
      </c>
    </row>
    <row r="20" spans="1:11">
      <c r="A20" s="136" t="s">
        <v>43</v>
      </c>
      <c r="B20" s="136">
        <f>ROUND(VALUE(SUBSTITUTE(実質収支比率等に係る経年分析!F$47,"▲","-")),2)</f>
        <v>51.07</v>
      </c>
      <c r="C20" s="136">
        <f>ROUND(VALUE(SUBSTITUTE(実質収支比率等に係る経年分析!G$47,"▲","-")),2)</f>
        <v>48.63</v>
      </c>
      <c r="D20" s="136">
        <f>ROUND(VALUE(SUBSTITUTE(実質収支比率等に係る経年分析!H$47,"▲","-")),2)</f>
        <v>44.5</v>
      </c>
      <c r="E20" s="136">
        <f>ROUND(VALUE(SUBSTITUTE(実質収支比率等に係る経年分析!I$47,"▲","-")),2)</f>
        <v>36.46</v>
      </c>
      <c r="F20" s="136">
        <f>ROUND(VALUE(SUBSTITUTE(実質収支比率等に係る経年分析!J$47,"▲","-")),2)</f>
        <v>32.229999999999997</v>
      </c>
    </row>
    <row r="21" spans="1:11">
      <c r="A21" s="136" t="s">
        <v>44</v>
      </c>
      <c r="B21" s="136">
        <f>IF(ISNUMBER(VALUE(SUBSTITUTE(実質収支比率等に係る経年分析!F$49,"▲","-"))),ROUND(VALUE(SUBSTITUTE(実質収支比率等に係る経年分析!F$49,"▲","-")),2),NA())</f>
        <v>1.73</v>
      </c>
      <c r="C21" s="136">
        <f>IF(ISNUMBER(VALUE(SUBSTITUTE(実質収支比率等に係る経年分析!G$49,"▲","-"))),ROUND(VALUE(SUBSTITUTE(実質収支比率等に係る経年分析!G$49,"▲","-")),2),NA())</f>
        <v>-6.58</v>
      </c>
      <c r="D21" s="136">
        <f>IF(ISNUMBER(VALUE(SUBSTITUTE(実質収支比率等に係る経年分析!H$49,"▲","-"))),ROUND(VALUE(SUBSTITUTE(実質収支比率等に係る経年分析!H$49,"▲","-")),2),NA())</f>
        <v>-13.57</v>
      </c>
      <c r="E21" s="136">
        <f>IF(ISNUMBER(VALUE(SUBSTITUTE(実質収支比率等に係る経年分析!I$49,"▲","-"))),ROUND(VALUE(SUBSTITUTE(実質収支比率等に係る経年分析!I$49,"▲","-")),2),NA())</f>
        <v>-9.6300000000000008</v>
      </c>
      <c r="F21" s="136">
        <f>IF(ISNUMBER(VALUE(SUBSTITUTE(実質収支比率等に係る経年分析!J$49,"▲","-"))),ROUND(VALUE(SUBSTITUTE(実質収支比率等に係る経年分析!J$49,"▲","-")),2),NA())</f>
        <v>-13.08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f>IF(ROUND(VALUE(SUBSTITUTE(連結実質赤字比率に係る赤字・黒字の構成分析!I$40,"▲", "-")), 2) &lt; 0, ABS(ROUND(VALUE(SUBSTITUTE(連結実質赤字比率に係る赤字・黒字の構成分析!I$40,"▲", "-")), 2)), NA())</f>
        <v>0.06</v>
      </c>
      <c r="I30" s="137" t="e">
        <f>IF(ROUND(VALUE(SUBSTITUTE(連結実質赤字比率に係る赤字・黒字の構成分析!I$40,"▲", "-")), 2) &gt;= 0, ABS(ROUND(VALUE(SUBSTITUTE(連結実質赤字比率に係る赤字・黒字の構成分析!I$40,"▲", "-")), 2)), NA())</f>
        <v>#N/A</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下水道事業等特別会計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2.0299999999999998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2.2200000000000002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1.42</v>
      </c>
    </row>
    <row r="35" spans="1:16">
      <c r="A35" s="137" t="str">
        <f>IF(連結実質赤字比率に係る赤字・黒字の構成分析!C$35="",NA(),連結実質赤字比率に係る赤字・黒字の構成分析!C$35)</f>
        <v>観光施設事業特別会計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8.26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8.8800000000000008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367</v>
      </c>
      <c r="E42" s="138"/>
      <c r="F42" s="138"/>
      <c r="G42" s="138">
        <f>'実質公債費比率（分子）の構造'!L$52</f>
        <v>357</v>
      </c>
      <c r="H42" s="138"/>
      <c r="I42" s="138"/>
      <c r="J42" s="138">
        <f>'実質公債費比率（分子）の構造'!M$52</f>
        <v>317</v>
      </c>
      <c r="K42" s="138"/>
      <c r="L42" s="138"/>
      <c r="M42" s="138">
        <f>'実質公債費比率（分子）の構造'!N$52</f>
        <v>285</v>
      </c>
      <c r="N42" s="138"/>
      <c r="O42" s="138"/>
      <c r="P42" s="138">
        <f>'実質公債費比率（分子）の構造'!O$52</f>
        <v>298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20</v>
      </c>
      <c r="C44" s="138"/>
      <c r="D44" s="138"/>
      <c r="E44" s="138">
        <f>'実質公債費比率（分子）の構造'!L$50</f>
        <v>11</v>
      </c>
      <c r="F44" s="138"/>
      <c r="G44" s="138"/>
      <c r="H44" s="138">
        <f>'実質公債費比率（分子）の構造'!M$50</f>
        <v>11</v>
      </c>
      <c r="I44" s="138"/>
      <c r="J44" s="138"/>
      <c r="K44" s="138">
        <f>'実質公債費比率（分子）の構造'!N$50</f>
        <v>1</v>
      </c>
      <c r="L44" s="138"/>
      <c r="M44" s="138"/>
      <c r="N44" s="138">
        <f>'実質公債費比率（分子）の構造'!O$50</f>
        <v>2</v>
      </c>
      <c r="O44" s="138"/>
      <c r="P44" s="138"/>
    </row>
    <row r="45" spans="1:16">
      <c r="A45" s="138" t="s">
        <v>54</v>
      </c>
      <c r="B45" s="138">
        <f>'実質公債費比率（分子）の構造'!K$49</f>
        <v>125</v>
      </c>
      <c r="C45" s="138"/>
      <c r="D45" s="138"/>
      <c r="E45" s="138">
        <f>'実質公債費比率（分子）の構造'!L$49</f>
        <v>125</v>
      </c>
      <c r="F45" s="138"/>
      <c r="G45" s="138"/>
      <c r="H45" s="138">
        <f>'実質公債費比率（分子）の構造'!M$49</f>
        <v>23</v>
      </c>
      <c r="I45" s="138"/>
      <c r="J45" s="138"/>
      <c r="K45" s="138">
        <f>'実質公債費比率（分子）の構造'!N$49</f>
        <v>2</v>
      </c>
      <c r="L45" s="138"/>
      <c r="M45" s="138"/>
      <c r="N45" s="138">
        <f>'実質公債費比率（分子）の構造'!O$49</f>
        <v>6</v>
      </c>
      <c r="O45" s="138"/>
      <c r="P45" s="138"/>
    </row>
    <row r="46" spans="1:16">
      <c r="A46" s="138" t="s">
        <v>55</v>
      </c>
      <c r="B46" s="138">
        <f>'実質公債費比率（分子）の構造'!K$48</f>
        <v>69</v>
      </c>
      <c r="C46" s="138"/>
      <c r="D46" s="138"/>
      <c r="E46" s="138">
        <f>'実質公債費比率（分子）の構造'!L$48</f>
        <v>57</v>
      </c>
      <c r="F46" s="138"/>
      <c r="G46" s="138"/>
      <c r="H46" s="138">
        <f>'実質公債費比率（分子）の構造'!M$48</f>
        <v>49</v>
      </c>
      <c r="I46" s="138"/>
      <c r="J46" s="138"/>
      <c r="K46" s="138">
        <f>'実質公債費比率（分子）の構造'!N$48</f>
        <v>39</v>
      </c>
      <c r="L46" s="138"/>
      <c r="M46" s="138"/>
      <c r="N46" s="138">
        <f>'実質公債費比率（分子）の構造'!O$48</f>
        <v>51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327</v>
      </c>
      <c r="C49" s="138"/>
      <c r="D49" s="138"/>
      <c r="E49" s="138">
        <f>'実質公債費比率（分子）の構造'!L$45</f>
        <v>351</v>
      </c>
      <c r="F49" s="138"/>
      <c r="G49" s="138"/>
      <c r="H49" s="138">
        <f>'実質公債費比率（分子）の構造'!M$45</f>
        <v>284</v>
      </c>
      <c r="I49" s="138"/>
      <c r="J49" s="138"/>
      <c r="K49" s="138">
        <f>'実質公債費比率（分子）の構造'!N$45</f>
        <v>266</v>
      </c>
      <c r="L49" s="138"/>
      <c r="M49" s="138"/>
      <c r="N49" s="138">
        <f>'実質公債費比率（分子）の構造'!O$45</f>
        <v>277</v>
      </c>
      <c r="O49" s="138"/>
      <c r="P49" s="138"/>
    </row>
    <row r="50" spans="1:16">
      <c r="A50" s="138" t="s">
        <v>59</v>
      </c>
      <c r="B50" s="138" t="e">
        <f>NA()</f>
        <v>#N/A</v>
      </c>
      <c r="C50" s="138">
        <f>IF(ISNUMBER('実質公債費比率（分子）の構造'!K$53),'実質公債費比率（分子）の構造'!K$53,NA())</f>
        <v>174</v>
      </c>
      <c r="D50" s="138" t="e">
        <f>NA()</f>
        <v>#N/A</v>
      </c>
      <c r="E50" s="138" t="e">
        <f>NA()</f>
        <v>#N/A</v>
      </c>
      <c r="F50" s="138">
        <f>IF(ISNUMBER('実質公債費比率（分子）の構造'!L$53),'実質公債費比率（分子）の構造'!L$53,NA())</f>
        <v>187</v>
      </c>
      <c r="G50" s="138" t="e">
        <f>NA()</f>
        <v>#N/A</v>
      </c>
      <c r="H50" s="138" t="e">
        <f>NA()</f>
        <v>#N/A</v>
      </c>
      <c r="I50" s="138">
        <f>IF(ISNUMBER('実質公債費比率（分子）の構造'!M$53),'実質公債費比率（分子）の構造'!M$53,NA())</f>
        <v>50</v>
      </c>
      <c r="J50" s="138" t="e">
        <f>NA()</f>
        <v>#N/A</v>
      </c>
      <c r="K50" s="138" t="e">
        <f>NA()</f>
        <v>#N/A</v>
      </c>
      <c r="L50" s="138">
        <f>IF(ISNUMBER('実質公債費比率（分子）の構造'!N$53),'実質公債費比率（分子）の構造'!N$53,NA())</f>
        <v>23</v>
      </c>
      <c r="M50" s="138" t="e">
        <f>NA()</f>
        <v>#N/A</v>
      </c>
      <c r="N50" s="138" t="e">
        <f>NA()</f>
        <v>#N/A</v>
      </c>
      <c r="O50" s="138">
        <f>IF(ISNUMBER('実質公債費比率（分子）の構造'!O$53),'実質公債費比率（分子）の構造'!O$53,NA())</f>
        <v>38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3147</v>
      </c>
      <c r="E56" s="137"/>
      <c r="F56" s="137"/>
      <c r="G56" s="137">
        <f>'将来負担比率（分子）の構造'!J$52</f>
        <v>3266</v>
      </c>
      <c r="H56" s="137"/>
      <c r="I56" s="137"/>
      <c r="J56" s="137">
        <f>'将来負担比率（分子）の構造'!K$52</f>
        <v>3420</v>
      </c>
      <c r="K56" s="137"/>
      <c r="L56" s="137"/>
      <c r="M56" s="137">
        <f>'将来負担比率（分子）の構造'!L$52</f>
        <v>3699</v>
      </c>
      <c r="N56" s="137"/>
      <c r="O56" s="137"/>
      <c r="P56" s="137">
        <f>'将来負担比率（分子）の構造'!M$52</f>
        <v>3944</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2044</v>
      </c>
      <c r="E58" s="137"/>
      <c r="F58" s="137"/>
      <c r="G58" s="137">
        <f>'将来負担比率（分子）の構造'!J$50</f>
        <v>1984</v>
      </c>
      <c r="H58" s="137"/>
      <c r="I58" s="137"/>
      <c r="J58" s="137">
        <f>'将来負担比率（分子）の構造'!K$50</f>
        <v>1869</v>
      </c>
      <c r="K58" s="137"/>
      <c r="L58" s="137"/>
      <c r="M58" s="137">
        <f>'将来負担比率（分子）の構造'!L$50</f>
        <v>1613</v>
      </c>
      <c r="N58" s="137"/>
      <c r="O58" s="137"/>
      <c r="P58" s="137">
        <f>'将来負担比率（分子）の構造'!M$50</f>
        <v>1497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744</v>
      </c>
      <c r="C62" s="137"/>
      <c r="D62" s="137"/>
      <c r="E62" s="137">
        <f>'将来負担比率（分子）の構造'!J$45</f>
        <v>568</v>
      </c>
      <c r="F62" s="137"/>
      <c r="G62" s="137"/>
      <c r="H62" s="137">
        <f>'将来負担比率（分子）の構造'!K$45</f>
        <v>594</v>
      </c>
      <c r="I62" s="137"/>
      <c r="J62" s="137"/>
      <c r="K62" s="137">
        <f>'将来負担比率（分子）の構造'!L$45</f>
        <v>399</v>
      </c>
      <c r="L62" s="137"/>
      <c r="M62" s="137"/>
      <c r="N62" s="137">
        <f>'将来負担比率（分子）の構造'!M$45</f>
        <v>355</v>
      </c>
      <c r="O62" s="137"/>
      <c r="P62" s="137"/>
    </row>
    <row r="63" spans="1:16">
      <c r="A63" s="137" t="s">
        <v>28</v>
      </c>
      <c r="B63" s="137">
        <f>'将来負担比率（分子）の構造'!I$44</f>
        <v>133</v>
      </c>
      <c r="C63" s="137"/>
      <c r="D63" s="137"/>
      <c r="E63" s="137">
        <f>'将来負担比率（分子）の構造'!J$44</f>
        <v>32</v>
      </c>
      <c r="F63" s="137"/>
      <c r="G63" s="137"/>
      <c r="H63" s="137">
        <f>'将来負担比率（分子）の構造'!K$44</f>
        <v>29</v>
      </c>
      <c r="I63" s="137"/>
      <c r="J63" s="137"/>
      <c r="K63" s="137">
        <f>'将来負担比率（分子）の構造'!L$44</f>
        <v>30</v>
      </c>
      <c r="L63" s="137"/>
      <c r="M63" s="137"/>
      <c r="N63" s="137">
        <f>'将来負担比率（分子）の構造'!M$44</f>
        <v>38</v>
      </c>
      <c r="O63" s="137"/>
      <c r="P63" s="137"/>
    </row>
    <row r="64" spans="1:16">
      <c r="A64" s="137" t="s">
        <v>27</v>
      </c>
      <c r="B64" s="137">
        <f>'将来負担比率（分子）の構造'!I$43</f>
        <v>576</v>
      </c>
      <c r="C64" s="137"/>
      <c r="D64" s="137"/>
      <c r="E64" s="137">
        <f>'将来負担比率（分子）の構造'!J$43</f>
        <v>539</v>
      </c>
      <c r="F64" s="137"/>
      <c r="G64" s="137"/>
      <c r="H64" s="137">
        <f>'将来負担比率（分子）の構造'!K$43</f>
        <v>690</v>
      </c>
      <c r="I64" s="137"/>
      <c r="J64" s="137"/>
      <c r="K64" s="137">
        <f>'将来負担比率（分子）の構造'!L$43</f>
        <v>660</v>
      </c>
      <c r="L64" s="137"/>
      <c r="M64" s="137"/>
      <c r="N64" s="137">
        <f>'将来負担比率（分子）の構造'!M$43</f>
        <v>615</v>
      </c>
      <c r="O64" s="137"/>
      <c r="P64" s="137"/>
    </row>
    <row r="65" spans="1:16">
      <c r="A65" s="137" t="s">
        <v>26</v>
      </c>
      <c r="B65" s="137">
        <f>'将来負担比率（分子）の構造'!I$42</f>
        <v>47</v>
      </c>
      <c r="C65" s="137"/>
      <c r="D65" s="137"/>
      <c r="E65" s="137">
        <f>'将来負担比率（分子）の構造'!J$42</f>
        <v>36</v>
      </c>
      <c r="F65" s="137"/>
      <c r="G65" s="137"/>
      <c r="H65" s="137">
        <f>'将来負担比率（分子）の構造'!K$42</f>
        <v>21</v>
      </c>
      <c r="I65" s="137"/>
      <c r="J65" s="137"/>
      <c r="K65" s="137">
        <f>'将来負担比率（分子）の構造'!L$42</f>
        <v>17</v>
      </c>
      <c r="L65" s="137"/>
      <c r="M65" s="137"/>
      <c r="N65" s="137">
        <f>'将来負担比率（分子）の構造'!M$42</f>
        <v>14</v>
      </c>
      <c r="O65" s="137"/>
      <c r="P65" s="137"/>
    </row>
    <row r="66" spans="1:16">
      <c r="A66" s="137" t="s">
        <v>25</v>
      </c>
      <c r="B66" s="137">
        <f>'将来負担比率（分子）の構造'!I$41</f>
        <v>2958</v>
      </c>
      <c r="C66" s="137"/>
      <c r="D66" s="137"/>
      <c r="E66" s="137">
        <f>'将来負担比率（分子）の構造'!J$41</f>
        <v>3097</v>
      </c>
      <c r="F66" s="137"/>
      <c r="G66" s="137"/>
      <c r="H66" s="137">
        <f>'将来負担比率（分子）の構造'!K$41</f>
        <v>3384</v>
      </c>
      <c r="I66" s="137"/>
      <c r="J66" s="137"/>
      <c r="K66" s="137">
        <f>'将来負担比率（分子）の構造'!L$41</f>
        <v>3843</v>
      </c>
      <c r="L66" s="137"/>
      <c r="M66" s="137"/>
      <c r="N66" s="137">
        <f>'将来負担比率（分子）の構造'!M$41</f>
        <v>4252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pc6</cp:lastModifiedBy>
  <cp:lastPrinted>2018-03-01T06:40:28Z</cp:lastPrinted>
  <dcterms:created xsi:type="dcterms:W3CDTF">2018-01-24T04:11:34Z</dcterms:created>
  <dcterms:modified xsi:type="dcterms:W3CDTF">2018-03-13T06:55:50Z</dcterms:modified>
  <cp:category/>
</cp:coreProperties>
</file>