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kin\Downloads\"/>
    </mc:Choice>
  </mc:AlternateContent>
  <workbookProtection workbookAlgorithmName="SHA-512" workbookHashValue="OPunbCeFKy0QrXYExkIgIAvahZuMAFvKQHKgTcDw6rtDR0IudliCDPY6v7ob6g7QYtLkzv519BJiFfcT26bjpQ==" workbookSaltValue="v7MldXgGMqzVobm8Gclv2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<sst xmlns="http://schemas.openxmlformats.org/spreadsheetml/2006/main" count="237" uniqueCount="123">
  <si>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</si>
  <si>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</si>
  <si>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</si>
  <si>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</si>
  <si>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</si>
  <si>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</si>
  <si>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</si>
  <si>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</si>
  <si>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</si>
  <si>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</si>
  <si>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</si>
  <si>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</si>
  <si>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</si>
  <si>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</si>
  <si>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</si>
  <si>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</si>
  <si>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</si>
  <si>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</si>
  <si>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</si>
  <si>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</si>
  <si>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</si>
  <si>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</si>
  <si>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</si>
  <si>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</si>
  <si>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</si>
  <si>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</si>
  <si>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</si>
  <si>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</si>
  <si>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</si>
  <si>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</si>
  <si>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</si>
  <si>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</si>
  <si>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</si>
  <si>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</si>
  <si>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</si>
  <si>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</si>
  <si>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</si>
  <si>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</si>
  <si>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</si>
  <si>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</si>
  <si>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</si>
  <si>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</si>
  <si>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</si>
  <si>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</si>
  <si>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</si>
  <si>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</si>
  <si>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</si>
  <si>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</si>
  <si>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</si>
  <si>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</si>
  <si>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</si>
  <si>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</si>
  <si>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</si>
  <si>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</si>
  <si>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</si>
  <si>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</si>
  <si>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</si>
  <si>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</si>
  <si>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</si>
  <si>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</si>
  <si>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</si>
  <si>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</si>
  <si>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</si>
  <si>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</si>
  <si>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</si>
  <si>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</si>
  <si>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</si>
  <si>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</si>
  <si>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</si>
  <si>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</si>
  <si>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</si>
  <si>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</si>
  <si>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</si>
  <si>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</si>
  <si>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</si>
  <si>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</si>
  <si>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</si>
  <si>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</si>
  <si>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</si>
  <si>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</si>
  <si>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</si>
  <si>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</si>
  <si>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</si>
  <si>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</si>
  <si>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</si>
  <si>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</si>
  <si>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</si>
  <si>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</si>
  <si>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</si>
  <si>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</si>
  <si>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</si>
  <si>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</si>
  <si>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</si>
  <si>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</si>
  <si>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</si>
  <si>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</si>
  <si>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</si>
  <si>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</si>
  <si>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</si>
  <si>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</si>
  <si>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</si>
  <si>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</si>
  <si>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</si>
  <si>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</si>
  <si>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</si>
  <si>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</si>
  <si>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</si>
  <si>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</si>
  <si>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</si>
  <si>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</si>
  <si>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</si>
  <si>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</si>
  <si>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</si>
  <si>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</si>
  <si>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</si>
  <si>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</si>
  <si>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</si>
  <si>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</si>
  <si>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</si>
  <si>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</si>
  <si>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比率が１００％を越えており経営状態は、ほぼ良好と言え、収益で費用が賄えている。今後も健全な経営を続けていくための努力をしたい。
④企業債残高対給水収益比率
企業債残高が経営に与える影響からみた財務状況は
比率は小さく安全性は高いと判断されます。また残高も年々減少している。
⑤料金回収率
回収率が１００％を越えている事から、給水に係る
費用は水道料金収入で賄われていると言える。また
料金水準もほぼ適切と言える。
⑥給水原価
料金収入対象となる１立方メートル当たりの給水費用は昨年度より多少上がっているが安定していて、効率性も良いと言える。
⑦施設利用率
一般的に数値が高い方が望ましいと言われるが例年低い数値である。人口減少や季節による需要もあるが、施設規模等を見直し効率的な施設運用を図って行く必要がある。
⑧有収率
有収率は１００％に近い高い数値であり、料金対象になる水量が収益に反映されていると言え、また有収率が高いと漏水量が少ないとも言える。今後も有収率の向上対策が必要である。</t>
    <rPh sb="1" eb="3">
      <t>シュウエキ</t>
    </rPh>
    <rPh sb="3" eb="4">
      <t>テキ</t>
    </rPh>
    <rPh sb="4" eb="6">
      <t>シュウシ</t>
    </rPh>
    <rPh sb="6" eb="8">
      <t>ヒリツ</t>
    </rPh>
    <rPh sb="9" eb="11">
      <t>ヒリツ</t>
    </rPh>
    <rPh sb="17" eb="18">
      <t>コ</t>
    </rPh>
    <rPh sb="22" eb="24">
      <t>ケイエイ</t>
    </rPh>
    <rPh sb="24" eb="26">
      <t>ジョウタイ</t>
    </rPh>
    <rPh sb="30" eb="32">
      <t>リョウコウ</t>
    </rPh>
    <rPh sb="33" eb="34">
      <t>イ</t>
    </rPh>
    <rPh sb="36" eb="38">
      <t>シュウエキ</t>
    </rPh>
    <rPh sb="39" eb="41">
      <t>ヒヨウ</t>
    </rPh>
    <rPh sb="42" eb="43">
      <t>マカナ</t>
    </rPh>
    <rPh sb="48" eb="50">
      <t>コンゴ</t>
    </rPh>
    <rPh sb="51" eb="53">
      <t>ケンゼン</t>
    </rPh>
    <rPh sb="54" eb="56">
      <t>ケイエイ</t>
    </rPh>
    <rPh sb="57" eb="58">
      <t>ツヅ</t>
    </rPh>
    <rPh sb="65" eb="67">
      <t>ドリョク</t>
    </rPh>
    <rPh sb="74" eb="76">
      <t>キギョウ</t>
    </rPh>
    <rPh sb="76" eb="77">
      <t>サイ</t>
    </rPh>
    <rPh sb="77" eb="79">
      <t>ザンダカ</t>
    </rPh>
    <rPh sb="79" eb="80">
      <t>タイ</t>
    </rPh>
    <rPh sb="80" eb="82">
      <t>キュウスイ</t>
    </rPh>
    <rPh sb="82" eb="84">
      <t>シュウエキ</t>
    </rPh>
    <rPh sb="84" eb="86">
      <t>ヒリツ</t>
    </rPh>
    <rPh sb="87" eb="89">
      <t>キギョウ</t>
    </rPh>
    <rPh sb="89" eb="90">
      <t>サイ</t>
    </rPh>
    <rPh sb="90" eb="92">
      <t>ザンダカ</t>
    </rPh>
    <rPh sb="93" eb="95">
      <t>ケイエイ</t>
    </rPh>
    <rPh sb="96" eb="97">
      <t>アタ</t>
    </rPh>
    <rPh sb="99" eb="101">
      <t>エイキョウ</t>
    </rPh>
    <rPh sb="105" eb="107">
      <t>ザイム</t>
    </rPh>
    <rPh sb="107" eb="109">
      <t>ジョウキョウ</t>
    </rPh>
    <rPh sb="111" eb="113">
      <t>ヒリツ</t>
    </rPh>
    <rPh sb="114" eb="115">
      <t>チイ</t>
    </rPh>
    <rPh sb="117" eb="120">
      <t>アンゼンセイ</t>
    </rPh>
    <rPh sb="121" eb="122">
      <t>タカ</t>
    </rPh>
    <rPh sb="124" eb="126">
      <t>ハンダン</t>
    </rPh>
    <rPh sb="133" eb="135">
      <t>ザンダカ</t>
    </rPh>
    <rPh sb="136" eb="138">
      <t>ネンネン</t>
    </rPh>
    <rPh sb="138" eb="140">
      <t>ゲンショウ</t>
    </rPh>
    <rPh sb="147" eb="149">
      <t>リョウキン</t>
    </rPh>
    <rPh sb="149" eb="152">
      <t>カイシュウリツ</t>
    </rPh>
    <rPh sb="153" eb="156">
      <t>カイシュウリツ</t>
    </rPh>
    <rPh sb="162" eb="163">
      <t>コ</t>
    </rPh>
    <rPh sb="167" eb="168">
      <t>コト</t>
    </rPh>
    <rPh sb="171" eb="173">
      <t>キュウスイ</t>
    </rPh>
    <rPh sb="174" eb="175">
      <t>カカ</t>
    </rPh>
    <rPh sb="177" eb="179">
      <t>ヒヨウ</t>
    </rPh>
    <rPh sb="180" eb="182">
      <t>スイドウ</t>
    </rPh>
    <rPh sb="182" eb="184">
      <t>リョウキン</t>
    </rPh>
    <rPh sb="184" eb="186">
      <t>シュウニュウ</t>
    </rPh>
    <rPh sb="187" eb="188">
      <t>マカナ</t>
    </rPh>
    <rPh sb="194" eb="195">
      <t>イ</t>
    </rPh>
    <rPh sb="201" eb="203">
      <t>リョウキン</t>
    </rPh>
    <rPh sb="203" eb="205">
      <t>スイジュン</t>
    </rPh>
    <rPh sb="208" eb="210">
      <t>テキセツ</t>
    </rPh>
    <rPh sb="211" eb="212">
      <t>イ</t>
    </rPh>
    <rPh sb="217" eb="219">
      <t>キュウスイ</t>
    </rPh>
    <rPh sb="219" eb="221">
      <t>ゲンカ</t>
    </rPh>
    <rPh sb="222" eb="224">
      <t>リョウキン</t>
    </rPh>
    <rPh sb="224" eb="226">
      <t>シュウニュウ</t>
    </rPh>
    <rPh sb="226" eb="228">
      <t>タイショウ</t>
    </rPh>
    <rPh sb="232" eb="234">
      <t>リッポウ</t>
    </rPh>
    <rPh sb="238" eb="239">
      <t>ア</t>
    </rPh>
    <rPh sb="242" eb="244">
      <t>キュウスイ</t>
    </rPh>
    <rPh sb="244" eb="246">
      <t>ヒヨウ</t>
    </rPh>
    <rPh sb="247" eb="250">
      <t>サクネンド</t>
    </rPh>
    <rPh sb="252" eb="254">
      <t>タショウ</t>
    </rPh>
    <rPh sb="254" eb="255">
      <t>ア</t>
    </rPh>
    <rPh sb="261" eb="263">
      <t>アンテイ</t>
    </rPh>
    <rPh sb="268" eb="271">
      <t>コウリツセイ</t>
    </rPh>
    <rPh sb="272" eb="273">
      <t>ヨ</t>
    </rPh>
    <rPh sb="275" eb="276">
      <t>イ</t>
    </rPh>
    <rPh sb="281" eb="283">
      <t>シセツ</t>
    </rPh>
    <rPh sb="283" eb="285">
      <t>リヨウ</t>
    </rPh>
    <rPh sb="285" eb="286">
      <t>リツ</t>
    </rPh>
    <rPh sb="287" eb="289">
      <t>イッパン</t>
    </rPh>
    <rPh sb="289" eb="290">
      <t>テキ</t>
    </rPh>
    <rPh sb="291" eb="293">
      <t>スウチ</t>
    </rPh>
    <rPh sb="294" eb="295">
      <t>タカ</t>
    </rPh>
    <rPh sb="296" eb="297">
      <t>ホウ</t>
    </rPh>
    <rPh sb="298" eb="299">
      <t>ノゾ</t>
    </rPh>
    <rPh sb="303" eb="304">
      <t>イ</t>
    </rPh>
    <rPh sb="308" eb="310">
      <t>レイネン</t>
    </rPh>
    <rPh sb="310" eb="311">
      <t>ヒク</t>
    </rPh>
    <rPh sb="312" eb="314">
      <t>スウチ</t>
    </rPh>
    <rPh sb="318" eb="320">
      <t>ジンコウ</t>
    </rPh>
    <rPh sb="320" eb="322">
      <t>ゲンショウ</t>
    </rPh>
    <rPh sb="323" eb="325">
      <t>キセツ</t>
    </rPh>
    <rPh sb="328" eb="330">
      <t>ジュヨウ</t>
    </rPh>
    <rPh sb="335" eb="337">
      <t>シセツ</t>
    </rPh>
    <rPh sb="337" eb="339">
      <t>キボ</t>
    </rPh>
    <rPh sb="339" eb="340">
      <t>トウ</t>
    </rPh>
    <rPh sb="341" eb="343">
      <t>ミナオ</t>
    </rPh>
    <rPh sb="344" eb="347">
      <t>コウリツテキ</t>
    </rPh>
    <rPh sb="348" eb="350">
      <t>シセツ</t>
    </rPh>
    <rPh sb="350" eb="352">
      <t>ウンヨウ</t>
    </rPh>
    <rPh sb="353" eb="354">
      <t>ハカ</t>
    </rPh>
    <rPh sb="356" eb="357">
      <t>イ</t>
    </rPh>
    <rPh sb="358" eb="360">
      <t>ヒツヨウ</t>
    </rPh>
    <phoneticPr fontId="16"/>
  </si>
  <si>
    <t>③管路更新率
これから老朽化を迎える施設や管路の計画的な更新が必要であり課題である。</t>
    <rPh sb="1" eb="2">
      <t>カン</t>
    </rPh>
    <rPh sb="2" eb="3">
      <t>ロ</t>
    </rPh>
    <rPh sb="3" eb="5">
      <t>コウシン</t>
    </rPh>
    <rPh sb="5" eb="6">
      <t>リツ</t>
    </rPh>
    <rPh sb="11" eb="14">
      <t>ロウキュウカ</t>
    </rPh>
    <rPh sb="15" eb="16">
      <t>ムカ</t>
    </rPh>
    <rPh sb="18" eb="20">
      <t>シセツ</t>
    </rPh>
    <rPh sb="21" eb="22">
      <t>カン</t>
    </rPh>
    <rPh sb="22" eb="23">
      <t>ロ</t>
    </rPh>
    <rPh sb="24" eb="27">
      <t>ケイカクテキ</t>
    </rPh>
    <rPh sb="28" eb="30">
      <t>コウシン</t>
    </rPh>
    <rPh sb="31" eb="33">
      <t>ヒツヨウ</t>
    </rPh>
    <rPh sb="36" eb="38">
      <t>カダイ</t>
    </rPh>
    <phoneticPr fontId="16"/>
  </si>
  <si>
    <t>比較分析数値には、大きな変動はなく経営状態は安定しているが、今後も収支のバランスの取れた健全な経営を目指し、財源の確保や経費節減など取り組んで行きたい。
水道施設は、安心・安全な水道水を供給するための重要な施設です。老朽化の更新に向けて、施設全体の状況を整理し計画的に進めて行かなければならない。まずは経営戦略の策定から進めて行きたい。</t>
    <rPh sb="0" eb="2">
      <t>ヒカク</t>
    </rPh>
    <rPh sb="2" eb="4">
      <t>ブンセキ</t>
    </rPh>
    <rPh sb="4" eb="6">
      <t>スウチ</t>
    </rPh>
    <rPh sb="9" eb="10">
      <t>オオ</t>
    </rPh>
    <rPh sb="12" eb="14">
      <t>ヘンドウ</t>
    </rPh>
    <rPh sb="17" eb="19">
      <t>ケイエイ</t>
    </rPh>
    <rPh sb="19" eb="21">
      <t>ジョウタイ</t>
    </rPh>
    <rPh sb="22" eb="24">
      <t>アンテイ</t>
    </rPh>
    <rPh sb="30" eb="32">
      <t>コンゴ</t>
    </rPh>
    <rPh sb="33" eb="35">
      <t>シュウシ</t>
    </rPh>
    <rPh sb="41" eb="42">
      <t>ト</t>
    </rPh>
    <rPh sb="44" eb="46">
      <t>ケンゼン</t>
    </rPh>
    <rPh sb="47" eb="49">
      <t>ケイエイ</t>
    </rPh>
    <rPh sb="50" eb="52">
      <t>メザ</t>
    </rPh>
    <rPh sb="54" eb="56">
      <t>ザイゲン</t>
    </rPh>
    <rPh sb="57" eb="59">
      <t>カクホ</t>
    </rPh>
    <rPh sb="60" eb="62">
      <t>ケイヒ</t>
    </rPh>
    <rPh sb="62" eb="64">
      <t>セツゲン</t>
    </rPh>
    <rPh sb="66" eb="67">
      <t>ト</t>
    </rPh>
    <rPh sb="68" eb="69">
      <t>ク</t>
    </rPh>
    <rPh sb="71" eb="72">
      <t>イ</t>
    </rPh>
    <rPh sb="77" eb="79">
      <t>スイドウ</t>
    </rPh>
    <rPh sb="79" eb="81">
      <t>シセツ</t>
    </rPh>
    <rPh sb="83" eb="85">
      <t>アンシン</t>
    </rPh>
    <rPh sb="86" eb="88">
      <t>アンゼン</t>
    </rPh>
    <rPh sb="89" eb="91">
      <t>スイドウ</t>
    </rPh>
    <rPh sb="91" eb="92">
      <t>スイ</t>
    </rPh>
    <rPh sb="93" eb="95">
      <t>キョウキュウ</t>
    </rPh>
    <rPh sb="100" eb="102">
      <t>ジュウヨウ</t>
    </rPh>
    <rPh sb="103" eb="105">
      <t>シセツ</t>
    </rPh>
    <rPh sb="108" eb="111">
      <t>ロウキュウカ</t>
    </rPh>
    <rPh sb="112" eb="114">
      <t>コウシン</t>
    </rPh>
    <rPh sb="115" eb="116">
      <t>ム</t>
    </rPh>
    <rPh sb="119" eb="121">
      <t>シセツ</t>
    </rPh>
    <rPh sb="121" eb="123">
      <t>ゼンタイ</t>
    </rPh>
    <rPh sb="124" eb="126">
      <t>ジョウキョウ</t>
    </rPh>
    <rPh sb="127" eb="129">
      <t>セイリ</t>
    </rPh>
    <rPh sb="130" eb="133">
      <t>ケイカクテキ</t>
    </rPh>
    <rPh sb="134" eb="135">
      <t>スス</t>
    </rPh>
    <rPh sb="137" eb="138">
      <t>イ</t>
    </rPh>
    <rPh sb="151" eb="153">
      <t>ケイエイ</t>
    </rPh>
    <rPh sb="153" eb="155">
      <t>センリャク</t>
    </rPh>
    <rPh sb="156" eb="158">
      <t>サクテイ</t>
    </rPh>
    <rPh sb="160" eb="161">
      <t>スス</t>
    </rPh>
    <rPh sb="163" eb="164">
      <t>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</si>
</sst>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formatCode="#,##0.00;&quot;△&quot;#,##0.00;&quot;-&quot;">
                  <c:v>0.25</c:v>
                </c:pt>
              </c:numCache>
            </c:numRef>
          </c:val>
          <c:extLst>
            <c:ext xmlns:c16="http://schemas.microsoft.com/office/drawing/2014/chart" uri="{C3380CC4-5D6E-409C-BE32-E72D297353CC}">
              <c16:uniqueId val="{00000000-AB00-4F19-9E6C-82902185F36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AB00-4F19-9E6C-82902185F36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144.69999999999999</c:v>
                </c:pt>
                <c:pt idx="1">
                  <c:v>139.08000000000001</c:v>
                </c:pt>
                <c:pt idx="2">
                  <c:v>135.79</c:v>
                </c:pt>
                <c:pt idx="3">
                  <c:v>134.33000000000001</c:v>
                </c:pt>
                <c:pt idx="4">
                  <c:v>149.59</c:v>
                </c:pt>
              </c:numCache>
            </c:numRef>
          </c:val>
          <c:extLst>
            <c:ext xmlns:c16="http://schemas.microsoft.com/office/drawing/2014/chart" uri="{C3380CC4-5D6E-409C-BE32-E72D297353CC}">
              <c16:uniqueId val="{00000000-621C-47AA-B1B6-E4DCD42C02B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621C-47AA-B1B6-E4DCD42C02B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39-439F-BDEA-FDF88E37DFA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39-439F-BDEA-FDF88E37DFA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26-4875-AEAA-E14DE79C55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26-4875-AEAA-E14DE79C55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A4-4395-9D5D-01CD1EABA5F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A4-4395-9D5D-01CD1EABA5F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E-45EB-950D-CF6EEA9CE9C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E-45EB-950D-CF6EEA9CE9C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300.77</c:v>
                </c:pt>
                <c:pt idx="1">
                  <c:v>286.57</c:v>
                </c:pt>
                <c:pt idx="2">
                  <c:v>269.85000000000002</c:v>
                </c:pt>
                <c:pt idx="3">
                  <c:v>234.81</c:v>
                </c:pt>
                <c:pt idx="4">
                  <c:v>222.38</c:v>
                </c:pt>
              </c:numCache>
            </c:numRef>
          </c:val>
          <c:extLst>
            <c:ext xmlns:c16="http://schemas.microsoft.com/office/drawing/2014/chart" uri="{C3380CC4-5D6E-409C-BE32-E72D297353CC}">
              <c16:uniqueId val="{00000000-8C09-4EB7-96DD-55964DDC9F3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8C09-4EB7-96DD-55964DDC9F3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134.72</c:v>
                </c:pt>
                <c:pt idx="1">
                  <c:v>130.13999999999999</c:v>
                </c:pt>
                <c:pt idx="2">
                  <c:v>127.74</c:v>
                </c:pt>
                <c:pt idx="3">
                  <c:v>127.29</c:v>
                </c:pt>
                <c:pt idx="4">
                  <c:v>119.02</c:v>
                </c:pt>
              </c:numCache>
            </c:numRef>
          </c:val>
          <c:extLst>
            <c:ext xmlns:c16="http://schemas.microsoft.com/office/drawing/2014/chart" uri="{C3380CC4-5D6E-409C-BE32-E72D297353CC}">
              <c16:uniqueId val="{00000000-7FD4-4886-92BF-291445F6B2A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7FD4-4886-92BF-291445F6B2A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79.75</c:v>
                </c:pt>
                <c:pt idx="1">
                  <c:v>85.57</c:v>
                </c:pt>
                <c:pt idx="2">
                  <c:v>87.46</c:v>
                </c:pt>
                <c:pt idx="3">
                  <c:v>93.51</c:v>
                </c:pt>
                <c:pt idx="4">
                  <c:v>102.28</c:v>
                </c:pt>
              </c:numCache>
            </c:numRef>
          </c:val>
          <c:extLst>
            <c:ext xmlns:c16="http://schemas.microsoft.com/office/drawing/2014/chart" uri="{C3380CC4-5D6E-409C-BE32-E72D297353CC}">
              <c16:uniqueId val="{00000000-BB75-41E0-A9D8-D66A356C60F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BB75-41E0-A9D8-D66A356C60F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20.03</c:v>
                </c:pt>
                <c:pt idx="1">
                  <c:v>19.07</c:v>
                </c:pt>
                <c:pt idx="2">
                  <c:v>18.73</c:v>
                </c:pt>
                <c:pt idx="3">
                  <c:v>18.399999999999999</c:v>
                </c:pt>
                <c:pt idx="4">
                  <c:v>17.399999999999999</c:v>
                </c:pt>
              </c:numCache>
            </c:numRef>
          </c:val>
          <c:extLst>
            <c:ext xmlns:c16="http://schemas.microsoft.com/office/drawing/2014/chart" uri="{C3380CC4-5D6E-409C-BE32-E72D297353CC}">
              <c16:uniqueId val="{00000000-E1CE-4695-813F-382715AE9D3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E1CE-4695-813F-382715AE9D3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93.12</c:v>
                </c:pt>
                <c:pt idx="1">
                  <c:v>92.77</c:v>
                </c:pt>
                <c:pt idx="2">
                  <c:v>92.66</c:v>
                </c:pt>
                <c:pt idx="3">
                  <c:v>93.97</c:v>
                </c:pt>
                <c:pt idx="4">
                  <c:v>93.62</c:v>
                </c:pt>
              </c:numCache>
            </c:numRef>
          </c:val>
          <c:extLst>
            <c:ext xmlns:c16="http://schemas.microsoft.com/office/drawing/2014/chart" uri="{C3380CC4-5D6E-409C-BE32-E72D297353CC}">
              <c16:uniqueId val="{00000000-9C1E-4B7E-B72D-4C44187A60A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9C1E-4B7E-B72D-4C44187A60A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群馬県　片品村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D3</v>
      </c>
      <c r="X8" s="66"/>
      <c r="Y8" s="66"/>
      <c r="Z8" s="66"/>
      <c r="AA8" s="66"/>
      <c r="AB8" s="66"/>
      <c r="AC8" s="66"/>
      <c r="AD8" s="66" t="str">
        <f>データ!$M$6</f>
        <v>非設置</v>
      </c>
      <c r="AE8" s="66"/>
      <c r="AF8" s="66"/>
      <c r="AG8" s="66"/>
      <c r="AH8" s="66"/>
      <c r="AI8" s="66"/>
      <c r="AJ8" s="66"/>
      <c r="AK8" s="2"/>
      <c r="AL8" s="60">
        <f>データ!$R$6</f>
        <v>4554</v>
      </c>
      <c r="AM8" s="60"/>
      <c r="AN8" s="60"/>
      <c r="AO8" s="60"/>
      <c r="AP8" s="60"/>
      <c r="AQ8" s="60"/>
      <c r="AR8" s="60"/>
      <c r="AS8" s="60"/>
      <c r="AT8" s="59">
        <f>データ!$S$6</f>
        <v>391.76</v>
      </c>
      <c r="AU8" s="59"/>
      <c r="AV8" s="59"/>
      <c r="AW8" s="59"/>
      <c r="AX8" s="59"/>
      <c r="AY8" s="59"/>
      <c r="AZ8" s="59"/>
      <c r="BA8" s="59"/>
      <c r="BB8" s="59">
        <f>データ!$T$6</f>
        <v>11.62</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98.04</v>
      </c>
      <c r="Q10" s="59"/>
      <c r="R10" s="59"/>
      <c r="S10" s="59"/>
      <c r="T10" s="59"/>
      <c r="U10" s="59"/>
      <c r="V10" s="59"/>
      <c r="W10" s="60">
        <f>データ!$Q$6</f>
        <v>2160</v>
      </c>
      <c r="X10" s="60"/>
      <c r="Y10" s="60"/>
      <c r="Z10" s="60"/>
      <c r="AA10" s="60"/>
      <c r="AB10" s="60"/>
      <c r="AC10" s="60"/>
      <c r="AD10" s="2"/>
      <c r="AE10" s="2"/>
      <c r="AF10" s="2"/>
      <c r="AG10" s="2"/>
      <c r="AH10" s="2"/>
      <c r="AI10" s="2"/>
      <c r="AJ10" s="2"/>
      <c r="AK10" s="2"/>
      <c r="AL10" s="60">
        <f>データ!$U$6</f>
        <v>4395</v>
      </c>
      <c r="AM10" s="60"/>
      <c r="AN10" s="60"/>
      <c r="AO10" s="60"/>
      <c r="AP10" s="60"/>
      <c r="AQ10" s="60"/>
      <c r="AR10" s="60"/>
      <c r="AS10" s="60"/>
      <c r="AT10" s="59">
        <f>データ!$V$6</f>
        <v>13.86</v>
      </c>
      <c r="AU10" s="59"/>
      <c r="AV10" s="59"/>
      <c r="AW10" s="59"/>
      <c r="AX10" s="59"/>
      <c r="AY10" s="59"/>
      <c r="AZ10" s="59"/>
      <c r="BA10" s="59"/>
      <c r="BB10" s="59">
        <f>データ!$W$6</f>
        <v>317.10000000000002</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120</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122</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8U2ASFMoYIfRirNpXBT7pdIMWNjC/qjjxscQhVDnzMFyV7qCmuyqgr79GH8WH7BtGUrL+WdiJ9YBMJH71ap2gQ==" saltValue="7CtjdLPiVb0/g7hwaejst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0" t="s">
        <v>63</v>
      </c>
      <c r="I3" s="71"/>
      <c r="J3" s="71"/>
      <c r="K3" s="71"/>
      <c r="L3" s="71"/>
      <c r="M3" s="71"/>
      <c r="N3" s="71"/>
      <c r="O3" s="71"/>
      <c r="P3" s="71"/>
      <c r="Q3" s="71"/>
      <c r="R3" s="71"/>
      <c r="S3" s="71"/>
      <c r="T3" s="71"/>
      <c r="U3" s="71"/>
      <c r="V3" s="71"/>
      <c r="W3" s="72"/>
      <c r="X3" s="76" t="s">
        <v>64</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65</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66</v>
      </c>
      <c r="B4" s="30"/>
      <c r="C4" s="30"/>
      <c r="D4" s="30"/>
      <c r="E4" s="30"/>
      <c r="F4" s="30"/>
      <c r="G4" s="30"/>
      <c r="H4" s="73"/>
      <c r="I4" s="74"/>
      <c r="J4" s="74"/>
      <c r="K4" s="74"/>
      <c r="L4" s="74"/>
      <c r="M4" s="74"/>
      <c r="N4" s="74"/>
      <c r="O4" s="74"/>
      <c r="P4" s="74"/>
      <c r="Q4" s="74"/>
      <c r="R4" s="74"/>
      <c r="S4" s="74"/>
      <c r="T4" s="74"/>
      <c r="U4" s="74"/>
      <c r="V4" s="74"/>
      <c r="W4" s="75"/>
      <c r="X4" s="69" t="s">
        <v>67</v>
      </c>
      <c r="Y4" s="69"/>
      <c r="Z4" s="69"/>
      <c r="AA4" s="69"/>
      <c r="AB4" s="69"/>
      <c r="AC4" s="69"/>
      <c r="AD4" s="69"/>
      <c r="AE4" s="69"/>
      <c r="AF4" s="69"/>
      <c r="AG4" s="69"/>
      <c r="AH4" s="69"/>
      <c r="AI4" s="69" t="s">
        <v>68</v>
      </c>
      <c r="AJ4" s="69"/>
      <c r="AK4" s="69"/>
      <c r="AL4" s="69"/>
      <c r="AM4" s="69"/>
      <c r="AN4" s="69"/>
      <c r="AO4" s="69"/>
      <c r="AP4" s="69"/>
      <c r="AQ4" s="69"/>
      <c r="AR4" s="69"/>
      <c r="AS4" s="69"/>
      <c r="AT4" s="69" t="s">
        <v>69</v>
      </c>
      <c r="AU4" s="69"/>
      <c r="AV4" s="69"/>
      <c r="AW4" s="69"/>
      <c r="AX4" s="69"/>
      <c r="AY4" s="69"/>
      <c r="AZ4" s="69"/>
      <c r="BA4" s="69"/>
      <c r="BB4" s="69"/>
      <c r="BC4" s="69"/>
      <c r="BD4" s="69"/>
      <c r="BE4" s="69" t="s">
        <v>70</v>
      </c>
      <c r="BF4" s="69"/>
      <c r="BG4" s="69"/>
      <c r="BH4" s="69"/>
      <c r="BI4" s="69"/>
      <c r="BJ4" s="69"/>
      <c r="BK4" s="69"/>
      <c r="BL4" s="69"/>
      <c r="BM4" s="69"/>
      <c r="BN4" s="69"/>
      <c r="BO4" s="69"/>
      <c r="BP4" s="69" t="s">
        <v>71</v>
      </c>
      <c r="BQ4" s="69"/>
      <c r="BR4" s="69"/>
      <c r="BS4" s="69"/>
      <c r="BT4" s="69"/>
      <c r="BU4" s="69"/>
      <c r="BV4" s="69"/>
      <c r="BW4" s="69"/>
      <c r="BX4" s="69"/>
      <c r="BY4" s="69"/>
      <c r="BZ4" s="69"/>
      <c r="CA4" s="69" t="s">
        <v>72</v>
      </c>
      <c r="CB4" s="69"/>
      <c r="CC4" s="69"/>
      <c r="CD4" s="69"/>
      <c r="CE4" s="69"/>
      <c r="CF4" s="69"/>
      <c r="CG4" s="69"/>
      <c r="CH4" s="69"/>
      <c r="CI4" s="69"/>
      <c r="CJ4" s="69"/>
      <c r="CK4" s="69"/>
      <c r="CL4" s="69" t="s">
        <v>73</v>
      </c>
      <c r="CM4" s="69"/>
      <c r="CN4" s="69"/>
      <c r="CO4" s="69"/>
      <c r="CP4" s="69"/>
      <c r="CQ4" s="69"/>
      <c r="CR4" s="69"/>
      <c r="CS4" s="69"/>
      <c r="CT4" s="69"/>
      <c r="CU4" s="69"/>
      <c r="CV4" s="69"/>
      <c r="CW4" s="69" t="s">
        <v>74</v>
      </c>
      <c r="CX4" s="69"/>
      <c r="CY4" s="69"/>
      <c r="CZ4" s="69"/>
      <c r="DA4" s="69"/>
      <c r="DB4" s="69"/>
      <c r="DC4" s="69"/>
      <c r="DD4" s="69"/>
      <c r="DE4" s="69"/>
      <c r="DF4" s="69"/>
      <c r="DG4" s="69"/>
      <c r="DH4" s="69" t="s">
        <v>75</v>
      </c>
      <c r="DI4" s="69"/>
      <c r="DJ4" s="69"/>
      <c r="DK4" s="69"/>
      <c r="DL4" s="69"/>
      <c r="DM4" s="69"/>
      <c r="DN4" s="69"/>
      <c r="DO4" s="69"/>
      <c r="DP4" s="69"/>
      <c r="DQ4" s="69"/>
      <c r="DR4" s="69"/>
      <c r="DS4" s="69" t="s">
        <v>76</v>
      </c>
      <c r="DT4" s="69"/>
      <c r="DU4" s="69"/>
      <c r="DV4" s="69"/>
      <c r="DW4" s="69"/>
      <c r="DX4" s="69"/>
      <c r="DY4" s="69"/>
      <c r="DZ4" s="69"/>
      <c r="EA4" s="69"/>
      <c r="EB4" s="69"/>
      <c r="EC4" s="69"/>
      <c r="ED4" s="69" t="s">
        <v>77</v>
      </c>
      <c r="EE4" s="69"/>
      <c r="EF4" s="69"/>
      <c r="EG4" s="69"/>
      <c r="EH4" s="69"/>
      <c r="EI4" s="69"/>
      <c r="EJ4" s="69"/>
      <c r="EK4" s="69"/>
      <c r="EL4" s="69"/>
      <c r="EM4" s="69"/>
      <c r="EN4" s="69"/>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104434</v>
      </c>
      <c r="D6" s="33">
        <f t="shared" si="3"/>
        <v>47</v>
      </c>
      <c r="E6" s="33">
        <f t="shared" si="3"/>
        <v>1</v>
      </c>
      <c r="F6" s="33">
        <f t="shared" si="3"/>
        <v>0</v>
      </c>
      <c r="G6" s="33">
        <f t="shared" si="3"/>
        <v>0</v>
      </c>
      <c r="H6" s="33" t="str">
        <f t="shared" si="3"/>
        <v>群馬県　片品村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98.04</v>
      </c>
      <c r="Q6" s="34">
        <f t="shared" si="3"/>
        <v>2160</v>
      </c>
      <c r="R6" s="34">
        <f t="shared" si="3"/>
        <v>4554</v>
      </c>
      <c r="S6" s="34">
        <f t="shared" si="3"/>
        <v>391.76</v>
      </c>
      <c r="T6" s="34">
        <f t="shared" si="3"/>
        <v>11.62</v>
      </c>
      <c r="U6" s="34">
        <f t="shared" si="3"/>
        <v>4395</v>
      </c>
      <c r="V6" s="34">
        <f t="shared" si="3"/>
        <v>13.86</v>
      </c>
      <c r="W6" s="34">
        <f t="shared" si="3"/>
        <v>317.10000000000002</v>
      </c>
      <c r="X6" s="35">
        <f>IF(X7="",NA(),X7)</f>
        <v>144.69999999999999</v>
      </c>
      <c r="Y6" s="35">
        <f t="shared" ref="Y6:AG6" si="4">IF(Y7="",NA(),Y7)</f>
        <v>139.08000000000001</v>
      </c>
      <c r="Z6" s="35">
        <f t="shared" si="4"/>
        <v>135.79</v>
      </c>
      <c r="AA6" s="35">
        <f t="shared" si="4"/>
        <v>134.33000000000001</v>
      </c>
      <c r="AB6" s="35">
        <f t="shared" si="4"/>
        <v>149.59</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300.77</v>
      </c>
      <c r="BF6" s="35">
        <f t="shared" ref="BF6:BN6" si="7">IF(BF7="",NA(),BF7)</f>
        <v>286.57</v>
      </c>
      <c r="BG6" s="35">
        <f t="shared" si="7"/>
        <v>269.85000000000002</v>
      </c>
      <c r="BH6" s="35">
        <f t="shared" si="7"/>
        <v>234.81</v>
      </c>
      <c r="BI6" s="35">
        <f t="shared" si="7"/>
        <v>222.38</v>
      </c>
      <c r="BJ6" s="35">
        <f t="shared" si="7"/>
        <v>1113.76</v>
      </c>
      <c r="BK6" s="35">
        <f t="shared" si="7"/>
        <v>1125.69</v>
      </c>
      <c r="BL6" s="35">
        <f t="shared" si="7"/>
        <v>1134.67</v>
      </c>
      <c r="BM6" s="35">
        <f t="shared" si="7"/>
        <v>1144.79</v>
      </c>
      <c r="BN6" s="35">
        <f t="shared" si="7"/>
        <v>1061.58</v>
      </c>
      <c r="BO6" s="34" t="str">
        <f>IF(BO7="","",IF(BO7="-","【-】","【"&amp;SUBSTITUTE(TEXT(BO7,"#,##0.00"),"-","△")&amp;"】"))</f>
        <v>【1,141.75】</v>
      </c>
      <c r="BP6" s="35">
        <f>IF(BP7="",NA(),BP7)</f>
        <v>134.72</v>
      </c>
      <c r="BQ6" s="35">
        <f t="shared" ref="BQ6:BY6" si="8">IF(BQ7="",NA(),BQ7)</f>
        <v>130.13999999999999</v>
      </c>
      <c r="BR6" s="35">
        <f t="shared" si="8"/>
        <v>127.74</v>
      </c>
      <c r="BS6" s="35">
        <f t="shared" si="8"/>
        <v>127.29</v>
      </c>
      <c r="BT6" s="35">
        <f t="shared" si="8"/>
        <v>119.02</v>
      </c>
      <c r="BU6" s="35">
        <f t="shared" si="8"/>
        <v>34.25</v>
      </c>
      <c r="BV6" s="35">
        <f t="shared" si="8"/>
        <v>46.48</v>
      </c>
      <c r="BW6" s="35">
        <f t="shared" si="8"/>
        <v>40.6</v>
      </c>
      <c r="BX6" s="35">
        <f t="shared" si="8"/>
        <v>56.04</v>
      </c>
      <c r="BY6" s="35">
        <f t="shared" si="8"/>
        <v>58.52</v>
      </c>
      <c r="BZ6" s="34" t="str">
        <f>IF(BZ7="","",IF(BZ7="-","【-】","【"&amp;SUBSTITUTE(TEXT(BZ7,"#,##0.00"),"-","△")&amp;"】"))</f>
        <v>【54.93】</v>
      </c>
      <c r="CA6" s="35">
        <f>IF(CA7="",NA(),CA7)</f>
        <v>79.75</v>
      </c>
      <c r="CB6" s="35">
        <f t="shared" ref="CB6:CJ6" si="9">IF(CB7="",NA(),CB7)</f>
        <v>85.57</v>
      </c>
      <c r="CC6" s="35">
        <f t="shared" si="9"/>
        <v>87.46</v>
      </c>
      <c r="CD6" s="35">
        <f t="shared" si="9"/>
        <v>93.51</v>
      </c>
      <c r="CE6" s="35">
        <f t="shared" si="9"/>
        <v>102.28</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20.03</v>
      </c>
      <c r="CM6" s="35">
        <f t="shared" ref="CM6:CU6" si="10">IF(CM7="",NA(),CM7)</f>
        <v>19.07</v>
      </c>
      <c r="CN6" s="35">
        <f t="shared" si="10"/>
        <v>18.73</v>
      </c>
      <c r="CO6" s="35">
        <f t="shared" si="10"/>
        <v>18.399999999999999</v>
      </c>
      <c r="CP6" s="35">
        <f t="shared" si="10"/>
        <v>17.399999999999999</v>
      </c>
      <c r="CQ6" s="35">
        <f t="shared" si="10"/>
        <v>57.55</v>
      </c>
      <c r="CR6" s="35">
        <f t="shared" si="10"/>
        <v>57.43</v>
      </c>
      <c r="CS6" s="35">
        <f t="shared" si="10"/>
        <v>57.29</v>
      </c>
      <c r="CT6" s="35">
        <f t="shared" si="10"/>
        <v>55.9</v>
      </c>
      <c r="CU6" s="35">
        <f t="shared" si="10"/>
        <v>57.3</v>
      </c>
      <c r="CV6" s="34" t="str">
        <f>IF(CV7="","",IF(CV7="-","【-】","【"&amp;SUBSTITUTE(TEXT(CV7,"#,##0.00"),"-","△")&amp;"】"))</f>
        <v>【56.91】</v>
      </c>
      <c r="CW6" s="35">
        <f>IF(CW7="",NA(),CW7)</f>
        <v>93.12</v>
      </c>
      <c r="CX6" s="35">
        <f t="shared" ref="CX6:DF6" si="11">IF(CX7="",NA(),CX7)</f>
        <v>92.77</v>
      </c>
      <c r="CY6" s="35">
        <f t="shared" si="11"/>
        <v>92.66</v>
      </c>
      <c r="CZ6" s="35">
        <f t="shared" si="11"/>
        <v>93.97</v>
      </c>
      <c r="DA6" s="35">
        <f t="shared" si="11"/>
        <v>93.62</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5">
        <f t="shared" si="14"/>
        <v>0.25</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104434</v>
      </c>
      <c r="D7" s="37">
        <v>47</v>
      </c>
      <c r="E7" s="37">
        <v>1</v>
      </c>
      <c r="F7" s="37">
        <v>0</v>
      </c>
      <c r="G7" s="37">
        <v>0</v>
      </c>
      <c r="H7" s="37" t="s">
        <v>107</v>
      </c>
      <c r="I7" s="37" t="s">
        <v>108</v>
      </c>
      <c r="J7" s="37" t="s">
        <v>109</v>
      </c>
      <c r="K7" s="37" t="s">
        <v>110</v>
      </c>
      <c r="L7" s="37" t="s">
        <v>111</v>
      </c>
      <c r="M7" s="37" t="s">
        <v>112</v>
      </c>
      <c r="N7" s="38" t="s">
        <v>113</v>
      </c>
      <c r="O7" s="38" t="s">
        <v>114</v>
      </c>
      <c r="P7" s="38">
        <v>98.04</v>
      </c>
      <c r="Q7" s="38">
        <v>2160</v>
      </c>
      <c r="R7" s="38">
        <v>4554</v>
      </c>
      <c r="S7" s="38">
        <v>391.76</v>
      </c>
      <c r="T7" s="38">
        <v>11.62</v>
      </c>
      <c r="U7" s="38">
        <v>4395</v>
      </c>
      <c r="V7" s="38">
        <v>13.86</v>
      </c>
      <c r="W7" s="38">
        <v>317.10000000000002</v>
      </c>
      <c r="X7" s="38">
        <v>144.69999999999999</v>
      </c>
      <c r="Y7" s="38">
        <v>139.08000000000001</v>
      </c>
      <c r="Z7" s="38">
        <v>135.79</v>
      </c>
      <c r="AA7" s="38">
        <v>134.33000000000001</v>
      </c>
      <c r="AB7" s="38">
        <v>149.59</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300.77</v>
      </c>
      <c r="BF7" s="38">
        <v>286.57</v>
      </c>
      <c r="BG7" s="38">
        <v>269.85000000000002</v>
      </c>
      <c r="BH7" s="38">
        <v>234.81</v>
      </c>
      <c r="BI7" s="38">
        <v>222.38</v>
      </c>
      <c r="BJ7" s="38">
        <v>1113.76</v>
      </c>
      <c r="BK7" s="38">
        <v>1125.69</v>
      </c>
      <c r="BL7" s="38">
        <v>1134.67</v>
      </c>
      <c r="BM7" s="38">
        <v>1144.79</v>
      </c>
      <c r="BN7" s="38">
        <v>1061.58</v>
      </c>
      <c r="BO7" s="38">
        <v>1141.75</v>
      </c>
      <c r="BP7" s="38">
        <v>134.72</v>
      </c>
      <c r="BQ7" s="38">
        <v>130.13999999999999</v>
      </c>
      <c r="BR7" s="38">
        <v>127.74</v>
      </c>
      <c r="BS7" s="38">
        <v>127.29</v>
      </c>
      <c r="BT7" s="38">
        <v>119.02</v>
      </c>
      <c r="BU7" s="38">
        <v>34.25</v>
      </c>
      <c r="BV7" s="38">
        <v>46.48</v>
      </c>
      <c r="BW7" s="38">
        <v>40.6</v>
      </c>
      <c r="BX7" s="38">
        <v>56.04</v>
      </c>
      <c r="BY7" s="38">
        <v>58.52</v>
      </c>
      <c r="BZ7" s="38">
        <v>54.93</v>
      </c>
      <c r="CA7" s="38">
        <v>79.75</v>
      </c>
      <c r="CB7" s="38">
        <v>85.57</v>
      </c>
      <c r="CC7" s="38">
        <v>87.46</v>
      </c>
      <c r="CD7" s="38">
        <v>93.51</v>
      </c>
      <c r="CE7" s="38">
        <v>102.28</v>
      </c>
      <c r="CF7" s="38">
        <v>501.18</v>
      </c>
      <c r="CG7" s="38">
        <v>376.61</v>
      </c>
      <c r="CH7" s="38">
        <v>440.03</v>
      </c>
      <c r="CI7" s="38">
        <v>304.35000000000002</v>
      </c>
      <c r="CJ7" s="38">
        <v>296.3</v>
      </c>
      <c r="CK7" s="38">
        <v>292.18</v>
      </c>
      <c r="CL7" s="38">
        <v>20.03</v>
      </c>
      <c r="CM7" s="38">
        <v>19.07</v>
      </c>
      <c r="CN7" s="38">
        <v>18.73</v>
      </c>
      <c r="CO7" s="38">
        <v>18.399999999999999</v>
      </c>
      <c r="CP7" s="38">
        <v>17.399999999999999</v>
      </c>
      <c r="CQ7" s="38">
        <v>57.55</v>
      </c>
      <c r="CR7" s="38">
        <v>57.43</v>
      </c>
      <c r="CS7" s="38">
        <v>57.29</v>
      </c>
      <c r="CT7" s="38">
        <v>55.9</v>
      </c>
      <c r="CU7" s="38">
        <v>57.3</v>
      </c>
      <c r="CV7" s="38">
        <v>56.91</v>
      </c>
      <c r="CW7" s="38">
        <v>93.12</v>
      </c>
      <c r="CX7" s="38">
        <v>92.77</v>
      </c>
      <c r="CY7" s="38">
        <v>92.66</v>
      </c>
      <c r="CZ7" s="38">
        <v>93.97</v>
      </c>
      <c r="DA7" s="38">
        <v>93.62</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0.25</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須藤 錦作</cp:lastModifiedBy>
  <cp:lastPrinted>2019-01-16T09:32:29Z</cp:lastPrinted>
  <dcterms:created xsi:type="dcterms:W3CDTF">2018-12-03T08:42:28Z</dcterms:created>
  <dcterms:modified xsi:type="dcterms:W3CDTF">2019-01-16T09:40:26Z</dcterms:modified>
  <cp:category/>
</cp:coreProperties>
</file>