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10.1.77.71\010総務課\02・財政係\0財政係\こ：光一\5 9 11 12 3月：広報・ＨＰ掲載用\公営企業経営分析表（簡易水道、北部下水道、農業集落排水）\H29年度\"/>
    </mc:Choice>
  </mc:AlternateContent>
  <workbookProtection workbookAlgorithmName="SHA-512" workbookHashValue="0y5A848oP0HdICaBRIUwi0z9zA30ZY+FAyIq5jgDfiuInn+Fp1wzn4pD0fvBAgZFKlA/mzd1F3Qz05UjwU+NvA==" workbookSaltValue="dyvZFImCVw1l6AP/eW3EhQ==" workbookSpinCount="100000" lockStructure="1"/>
  <bookViews>
    <workbookView xWindow="0" yWindow="0" windowWidth="21600" windowHeight="954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<sst xmlns="http://schemas.openxmlformats.org/spreadsheetml/2006/main" count="240" uniqueCount="126">
  <si>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5"/>
  </si>
  <si>
    <t>業務名</t>
    <rPh sb="2" eb="3">
      <t>メイ</t>
    </rPh>
    <phoneticPr fontId="5"/>
  </si>
  <si>
    <t>業種名</t>
    <rPh sb="2" eb="3">
      <t>メイ</t>
    </rPh>
    <phoneticPr fontId="5"/>
  </si>
  <si>
    <t>事業名</t>
    <phoneticPr fontId="5"/>
  </si>
  <si>
    <t>類似団体区分</t>
    <rPh sb="4" eb="6">
      <t>クブン</t>
    </rPh>
    <phoneticPr fontId="5"/>
  </si>
  <si>
    <t>管理者の情報</t>
    <rPh sb="0" eb="3">
      <t>カンリシャ</t>
    </rPh>
    <rPh sb="4" eb="6">
      <t>ジョウホウ</t>
    </rPh>
    <phoneticPr fontId="5"/>
  </si>
  <si>
    <t>人口（人）</t>
    <rPh sb="0" eb="2">
      <t>ジンコウ</t>
    </rPh>
    <rPh sb="3" eb="4">
      <t>ヒト</t>
    </rPh>
    <phoneticPr fontId="5"/>
  </si>
  <si>
    <r>
      <t>面積(km</t>
    </r>
    <r>
      <rPr>
        <b/>
        <vertAlign val="superscript"/>
        <sz val="11"/>
        <color theme="1"/>
        <rFont val="ＭＳ ゴシック"/>
        <family val="3"/>
        <charset val="128"/>
      </rPr>
      <t>2</t>
    </r>
    <r>
      <rPr>
        <b/>
        <sz val="11"/>
        <color theme="1"/>
        <rFont val="ＭＳ ゴシック"/>
        <family val="3"/>
        <charset val="128"/>
      </rPr>
      <t>)</t>
    </r>
    <phoneticPr fontId="5"/>
  </si>
  <si>
    <r>
      <t>人口密度(人/km</t>
    </r>
    <r>
      <rPr>
        <b/>
        <vertAlign val="superscript"/>
        <sz val="11"/>
        <color theme="1"/>
        <rFont val="ＭＳ ゴシック"/>
        <family val="3"/>
        <charset val="128"/>
      </rPr>
      <t>2</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</si>
  <si>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</si>
  <si>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</si>
  <si>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</si>
  <si>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</si>
  <si>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</si>
  <si>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普及率(％)</t>
    <phoneticPr fontId="5"/>
  </si>
  <si>
    <t>有収率(％)</t>
    <rPh sb="0" eb="1">
      <t>ユウ</t>
    </rPh>
    <rPh sb="1" eb="3">
      <t>シュウリツ</t>
    </rPh>
    <phoneticPr fontId="5"/>
  </si>
  <si>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5"/>
  </si>
  <si>
    <t>処理区域内人口(人)</t>
    <rPh sb="0" eb="2">
      <t>ショリ</t>
    </rPh>
    <rPh sb="2" eb="5">
      <t>クイキナイ</t>
    </rPh>
    <phoneticPr fontId="5"/>
  </si>
  <si>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5"/>
  </si>
  <si>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5"/>
  </si>
  <si>
    <t>－</t>
    <phoneticPr fontId="5"/>
  </si>
  <si>
    <t>類似団体平均値（平均値）</t>
    <phoneticPr fontId="5"/>
  </si>
  <si>
    <t>【】</t>
    <phoneticPr fontId="5"/>
  </si>
  <si>
    <t>平成29年度全国平均</t>
    <phoneticPr fontId="5"/>
  </si>
  <si>
    <t>分析欄</t>
    <rPh sb="0" eb="2">
      <t>ブンセキ</t>
    </rPh>
    <rPh sb="2" eb="3">
      <t>ラン</t>
    </rPh>
    <phoneticPr fontId="5"/>
  </si>
  <si>
    <t>1. 経営の健全性・効率性</t>
    <phoneticPr fontId="5"/>
  </si>
  <si>
    <t>1. 経営の健全性・効率性について</t>
    <phoneticPr fontId="5"/>
  </si>
  <si>
    <t>「単年度の収支」</t>
    <phoneticPr fontId="5"/>
  </si>
  <si>
    <t>「累積欠損」</t>
    <rPh sb="1" eb="3">
      <t>ルイセキ</t>
    </rPh>
    <rPh sb="3" eb="5">
      <t>ケッソン</t>
    </rPh>
    <phoneticPr fontId="5"/>
  </si>
  <si>
    <t>「支払能力」</t>
    <phoneticPr fontId="5"/>
  </si>
  <si>
    <t>「債務残高」</t>
    <rPh sb="1" eb="3">
      <t>サイム</t>
    </rPh>
    <rPh sb="3" eb="5">
      <t>ザンダカ</t>
    </rPh>
    <phoneticPr fontId="5"/>
  </si>
  <si>
    <t>2. 老朽化の状況について</t>
    <phoneticPr fontId="5"/>
  </si>
  <si>
    <t>「料金水準の適切性」</t>
    <rPh sb="1" eb="3">
      <t>リョウキン</t>
    </rPh>
    <rPh sb="3" eb="5">
      <t>スイジュン</t>
    </rPh>
    <rPh sb="6" eb="8">
      <t>テキセツ</t>
    </rPh>
    <rPh sb="8" eb="9">
      <t>セイ</t>
    </rPh>
    <phoneticPr fontId="5"/>
  </si>
  <si>
    <t>「費用の効率性」</t>
    <rPh sb="1" eb="3">
      <t>ヒヨウ</t>
    </rPh>
    <rPh sb="4" eb="6">
      <t>コウリツ</t>
    </rPh>
    <rPh sb="6" eb="7">
      <t>セイ</t>
    </rPh>
    <phoneticPr fontId="5"/>
  </si>
  <si>
    <t>「施設の効率性」</t>
    <rPh sb="1" eb="3">
      <t>シセツ</t>
    </rPh>
    <rPh sb="4" eb="6">
      <t>コウリツ</t>
    </rPh>
    <rPh sb="6" eb="7">
      <t>セイ</t>
    </rPh>
    <phoneticPr fontId="5"/>
  </si>
  <si>
    <t>「使用料対象の捕捉」</t>
    <rPh sb="1" eb="4">
      <t>シヨウリョウ</t>
    </rPh>
    <rPh sb="4" eb="6">
      <t>タイショウ</t>
    </rPh>
    <rPh sb="7" eb="9">
      <t>ホソク</t>
    </rPh>
    <phoneticPr fontId="5"/>
  </si>
  <si>
    <t>2. 老朽化の状況</t>
    <phoneticPr fontId="5"/>
  </si>
  <si>
    <t>全体総括</t>
    <rPh sb="0" eb="2">
      <t>ゼンタイ</t>
    </rPh>
    <rPh sb="2" eb="4">
      <t>ソウカツ</t>
    </rPh>
    <phoneticPr fontId="5"/>
  </si>
  <si>
    <t>「施設全体の減価償却の状況」</t>
    <rPh sb="1" eb="3">
      <t>シセツ</t>
    </rPh>
    <rPh sb="3" eb="5">
      <t>ゼンタイ</t>
    </rPh>
    <rPh sb="6" eb="8">
      <t>ゲンカ</t>
    </rPh>
    <rPh sb="8" eb="10">
      <t>ショウキャク</t>
    </rPh>
    <rPh sb="11" eb="13">
      <t>ジョウキョウ</t>
    </rPh>
    <phoneticPr fontId="5"/>
  </si>
  <si>
    <t>「管渠の経年化の状況」</t>
    <rPh sb="4" eb="7">
      <t>ケイネンカ</t>
    </rPh>
    <rPh sb="8" eb="10">
      <t>ジョウキョウ</t>
    </rPh>
    <phoneticPr fontId="5"/>
  </si>
  <si>
    <t>「管渠の更新投資・老朽化対策の実施状況」</t>
    <rPh sb="4" eb="6">
      <t>コウシン</t>
    </rPh>
    <rPh sb="6" eb="8">
      <t>トウシ</t>
    </rPh>
    <rPh sb="9" eb="12">
      <t>ロウキュウカ</t>
    </rPh>
    <rPh sb="12" eb="14">
      <t>タイサク</t>
    </rPh>
    <rPh sb="15" eb="17">
      <t>ジッシ</t>
    </rPh>
    <rPh sb="17" eb="19">
      <t>ジョウキョウ</t>
    </rPh>
    <phoneticPr fontId="5"/>
  </si>
  <si>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5"/>
  </si>
  <si>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5"/>
  </si>
  <si>
    <t>全国平均</t>
    <rPh sb="0" eb="2">
      <t>ゼンコク</t>
    </rPh>
    <rPh sb="2" eb="4">
      <t>ヘイキン</t>
    </rPh>
    <phoneticPr fontId="5"/>
  </si>
  <si>
    <t>1①</t>
  </si>
  <si>
    <t>1②</t>
  </si>
  <si>
    <t>1③</t>
  </si>
  <si>
    <t>1④</t>
  </si>
  <si>
    <t>1⑤</t>
  </si>
  <si>
    <t>1⑥</t>
  </si>
  <si>
    <t>1⑦</t>
    <phoneticPr fontId="5"/>
  </si>
  <si>
    <t>1⑧</t>
    <phoneticPr fontId="5"/>
  </si>
  <si>
    <t>2①</t>
  </si>
  <si>
    <t>2②</t>
  </si>
  <si>
    <t>2③</t>
  </si>
  <si>
    <t>-</t>
    <phoneticPr fontId="5"/>
  </si>
  <si>
    <t>-</t>
    <phoneticPr fontId="5"/>
  </si>
  <si>
    <t>下水道事業(法非適用)</t>
    <rPh sb="3" eb="5">
      <t>ジギョウ</t>
    </rPh>
    <rPh sb="6" eb="7">
      <t>ホウ</t>
    </rPh>
    <rPh sb="7" eb="8">
      <t>ヒ</t>
    </rPh>
    <rPh sb="8" eb="10">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</si>
  <si>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</si>
  <si>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</si>
  <si>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</si>
  <si>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</si>
  <si>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</si>
  <si>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</si>
  <si>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</si>
  <si>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</si>
  <si>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</si>
  <si>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</si>
  <si>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</si>
  <si>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</si>
  <si>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①収益的収支比率(％)</t>
    <rPh sb="1" eb="4">
      <t>シュウエキテキ</t>
    </rPh>
    <phoneticPr fontId="5"/>
  </si>
  <si>
    <t>②累積欠損金比率(％)</t>
    <phoneticPr fontId="5"/>
  </si>
  <si>
    <t>③流動比率(％)</t>
    <rPh sb="1" eb="3">
      <t>リュウドウ</t>
    </rPh>
    <rPh sb="3" eb="5">
      <t>ヒリツ</t>
    </rPh>
    <phoneticPr fontId="5"/>
  </si>
  <si>
    <t>④企業債残高対事業規模比率(％)</t>
    <phoneticPr fontId="5"/>
  </si>
  <si>
    <t>⑤経費回収率(％)</t>
    <phoneticPr fontId="5"/>
  </si>
  <si>
    <t>⑥汚水処理原価(円)</t>
    <rPh sb="1" eb="3">
      <t>オスイ</t>
    </rPh>
    <rPh sb="3" eb="5">
      <t>ショリ</t>
    </rPh>
    <rPh sb="5" eb="7">
      <t>ゲンカ</t>
    </rPh>
    <rPh sb="8" eb="9">
      <t>エン</t>
    </rPh>
    <phoneticPr fontId="5"/>
  </si>
  <si>
    <t>⑦施設利用率(％)</t>
    <rPh sb="1" eb="3">
      <t>シセツ</t>
    </rPh>
    <rPh sb="3" eb="6">
      <t>リヨウリツ</t>
    </rPh>
    <phoneticPr fontId="5"/>
  </si>
  <si>
    <t>⑧水洗化率(％)</t>
    <phoneticPr fontId="5"/>
  </si>
  <si>
    <t>①有形固定資産減価償却率(％)</t>
    <rPh sb="1" eb="3">
      <t>ユウケイ</t>
    </rPh>
    <rPh sb="3" eb="5">
      <t>コテイ</t>
    </rPh>
    <rPh sb="5" eb="7">
      <t>シサン</t>
    </rPh>
    <rPh sb="7" eb="9">
      <t>ゲンカ</t>
    </rPh>
    <rPh sb="9" eb="11">
      <t>ショウキャク</t>
    </rPh>
    <rPh sb="11" eb="12">
      <t>リツ</t>
    </rPh>
    <phoneticPr fontId="5"/>
  </si>
  <si>
    <t>②管渠老朽化率(％)</t>
    <phoneticPr fontId="5"/>
  </si>
  <si>
    <t>③管渠改善率(％)</t>
    <phoneticPr fontId="5"/>
  </si>
  <si>
    <t>小項目</t>
    <rPh sb="0" eb="3">
      <t>ショウコウモク</t>
    </rPh>
    <phoneticPr fontId="5"/>
  </si>
  <si>
    <t>都道府県名</t>
    <rPh sb="0" eb="4">
      <t>トドウフケン</t>
    </rPh>
    <rPh sb="4" eb="5">
      <t>メイ</t>
    </rPh>
    <phoneticPr fontId="5"/>
  </si>
  <si>
    <t>法適・法非適</t>
    <rPh sb="0" eb="1">
      <t>ホウ</t>
    </rPh>
    <rPh sb="1" eb="2">
      <t>テキ</t>
    </rPh>
    <rPh sb="3" eb="4">
      <t>ホウ</t>
    </rPh>
    <rPh sb="4" eb="5">
      <t>ヒ</t>
    </rPh>
    <rPh sb="5" eb="6">
      <t>テキ</t>
    </rPh>
    <phoneticPr fontId="5"/>
  </si>
  <si>
    <t>業種名称</t>
    <rPh sb="0" eb="2">
      <t>ギョウシュ</t>
    </rPh>
    <rPh sb="2" eb="4">
      <t>メイショウ</t>
    </rPh>
    <phoneticPr fontId="5"/>
  </si>
  <si>
    <t>事業名称</t>
    <rPh sb="0" eb="2">
      <t>ジギョウ</t>
    </rPh>
    <rPh sb="2" eb="4">
      <t>メイショウ</t>
    </rPh>
    <phoneticPr fontId="5"/>
  </si>
  <si>
    <t>類似団体</t>
    <rPh sb="0" eb="2">
      <t>ルイジ</t>
    </rPh>
    <rPh sb="2" eb="4">
      <t>ダンタイ</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</si>
  <si>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</si>
  <si>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</si>
  <si>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普及率</t>
    <rPh sb="0" eb="2">
      <t>フキュウ</t>
    </rPh>
    <rPh sb="2" eb="3">
      <t>リツ</t>
    </rPh>
    <phoneticPr fontId="5"/>
  </si>
  <si>
    <t>有収率</t>
    <rPh sb="0" eb="1">
      <t>ユウ</t>
    </rPh>
    <rPh sb="1" eb="3">
      <t>シュウリツ</t>
    </rPh>
    <phoneticPr fontId="5"/>
  </si>
  <si>
    <t>1ヶ月20㎥当たり家庭料金</t>
    <rPh sb="2" eb="3">
      <t>ゲツ</t>
    </rPh>
    <rPh sb="6" eb="7">
      <t>ア</t>
    </rPh>
    <rPh sb="9" eb="11">
      <t>カテイ</t>
    </rPh>
    <rPh sb="11" eb="13">
      <t>リョウキン</t>
    </rPh>
    <phoneticPr fontId="5"/>
  </si>
  <si>
    <t>人口</t>
    <rPh sb="0" eb="2">
      <t>ジンコウ</t>
    </rPh>
    <phoneticPr fontId="5"/>
  </si>
  <si>
    <t>面積</t>
    <rPh sb="0" eb="2">
      <t>メンセキ</t>
    </rPh>
    <phoneticPr fontId="5"/>
  </si>
  <si>
    <t>人口密度</t>
    <rPh sb="0" eb="2">
      <t>ジンコウ</t>
    </rPh>
    <rPh sb="2" eb="4">
      <t>ミツド</t>
    </rPh>
    <phoneticPr fontId="5"/>
  </si>
  <si>
    <t>処理区域内人口</t>
  </si>
  <si>
    <t>処理区域面積</t>
  </si>
  <si>
    <t>処理区域内人口密度</t>
  </si>
  <si>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</si>
  <si>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</si>
  <si>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</si>
  <si>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</si>
  <si>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</si>
  <si>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</si>
  <si>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</si>
  <si>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</si>
  <si>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</si>
  <si>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</si>
  <si>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</si>
  <si>
    <t>参照用</t>
    <rPh sb="0" eb="3">
      <t>サンショウヨウ</t>
    </rPh>
    <phoneticPr fontId="5"/>
  </si>
  <si>
    <t>群馬県　片品村</t>
  </si>
  <si>
    <t>法非適用</t>
  </si>
  <si>
    <t>下水道事業</t>
  </si>
  <si>
    <t>農業集落排水</t>
  </si>
  <si>
    <t>F2</t>
  </si>
  <si>
    <t>非設置</t>
  </si>
  <si>
    <t>-</t>
  </si>
  <si>
    <t>該当数値なし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</si>
  <si>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</si>
  <si>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</si>
  <si>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</si>
  <si>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</si>
  <si>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</si>
  <si>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農業集落排水事業において、総収入と総費用を比較する収益的収支比率では、毎年最低限の更新投資を行っているが、地方債償還金の額は毎年度減少しない為に平成29年度の数値も減少に転じている。　　　　　　　　　　                              排水処理費用と排水収益の関係を表す経費回収率は、平均値を下回っている状況にある。排水施設の更新投資時期を迎え、機械更新等の排水処理費用が年々多くなっている。　　　　　　　　　　　　　　                       汚水処理原価で見る料金対象になる１立方メートルあたりの汚水処理費用は、維持管理のコスト等の上昇により平均値を上回っている。今後は、維持管理費の削減や接続率の向上を図っていく必要がある。　　　　　　　　　　　　　　　　　　　　排水処理能力に対する排水処理水量の割合を示す排水の施設利用率は、下水処理人口の減少により低めに推移しているが、季節によって需要変動がある。今後も効率的な汚水処理運用及び施設運用を図り、接続世帯を増やし利用率を向上させる必要がある。　排水処理区域内人口に対する排水処理人口の割合を示す水洗化率は、平均値では下回っているが年平均で３％ずつ伸びている。今後も加入促進の継続が必要である。 </t>
    <rPh sb="300" eb="302">
      <t>ウワマワ</t>
    </rPh>
    <rPh sb="502" eb="503">
      <t>リツ</t>
    </rPh>
    <phoneticPr fontId="16"/>
  </si>
  <si>
    <t>管渠改善率は、０％と過去５年間で更新実績はないが、老朽化を迎える施設、管渠の計画的な更新を進めることが重要であり、今後の課題である。</t>
    <rPh sb="0" eb="2">
      <t>カンキョ</t>
    </rPh>
    <rPh sb="2" eb="5">
      <t>カイゼンリツ</t>
    </rPh>
    <rPh sb="10" eb="12">
      <t>カコ</t>
    </rPh>
    <rPh sb="13" eb="15">
      <t>ネンカン</t>
    </rPh>
    <rPh sb="16" eb="18">
      <t>コウシン</t>
    </rPh>
    <rPh sb="18" eb="20">
      <t>ジッセキ</t>
    </rPh>
    <rPh sb="25" eb="28">
      <t>ロウキュウカ</t>
    </rPh>
    <rPh sb="29" eb="30">
      <t>ムカ</t>
    </rPh>
    <rPh sb="32" eb="34">
      <t>シセツ</t>
    </rPh>
    <rPh sb="35" eb="36">
      <t>カン</t>
    </rPh>
    <rPh sb="36" eb="37">
      <t>ミゾ</t>
    </rPh>
    <rPh sb="38" eb="41">
      <t>ケイカクテキ</t>
    </rPh>
    <rPh sb="42" eb="44">
      <t>コウシン</t>
    </rPh>
    <rPh sb="45" eb="46">
      <t>スス</t>
    </rPh>
    <rPh sb="51" eb="53">
      <t>ジュウヨウ</t>
    </rPh>
    <rPh sb="57" eb="59">
      <t>コンゴ</t>
    </rPh>
    <rPh sb="60" eb="62">
      <t>カダイ</t>
    </rPh>
    <phoneticPr fontId="16"/>
  </si>
  <si>
    <t>排水処理人口や排水処理需要の的確な把握に努め、併せて建設改良事業、維持管理等についても収支のバランスのとれた健全な経営を目指し、財源の確保と未収金残高の徴収率向上に取組みます。　　　　　　　　また、効率的な経営体制と施設運用を図り、事務事業の見直しや職員の技術水準の向上及び人材育成に努めたい。　　　　　　　　　　　　　　　　　　　排水施設は、衛生的な生活を確保する為の重要な施設です。今後、施設同様に排水管も順次老朽化を迎える事から、更新基準となる法定耐用年数や実使用年数を調査する最適整備構想を策定することによって、更新や維持補修に必要な事業費を明らかにした上で計画的に事業を進める必要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</si>
</sst>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游ゴシック"/>
      <family val="2"/>
      <charset val="128"/>
      <scheme val="minor"/>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1">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0" fontId="1"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9" fillId="0" borderId="3" xfId="0" applyFont="1" applyBorder="1" applyAlignment="1">
      <alignment vertical="center"/>
    </xf>
    <xf numFmtId="0" fontId="9" fillId="0" borderId="4" xfId="0" applyFont="1" applyBorder="1" applyAlignment="1">
      <alignment vertical="center"/>
    </xf>
    <xf numFmtId="0" fontId="9" fillId="0" borderId="5"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7" xfId="0" applyFont="1" applyBorder="1" applyAlignment="1">
      <alignment vertical="center"/>
    </xf>
    <xf numFmtId="0" fontId="12" fillId="0" borderId="0" xfId="0" applyFont="1" applyBorder="1" applyAlignment="1">
      <alignment horizontal="left" vertical="center"/>
    </xf>
    <xf numFmtId="0" fontId="12" fillId="0" borderId="0" xfId="0" applyFont="1" applyBorder="1" applyAlignment="1">
      <alignment vertical="center"/>
    </xf>
    <xf numFmtId="0" fontId="12" fillId="0" borderId="7"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9" xfId="0" applyFont="1" applyBorder="1" applyAlignment="1">
      <alignment vertical="center"/>
    </xf>
    <xf numFmtId="0" fontId="6" fillId="0" borderId="6" xfId="0" applyFont="1" applyBorder="1">
      <alignment vertical="center"/>
    </xf>
    <xf numFmtId="0" fontId="6" fillId="0" borderId="0" xfId="0" applyFont="1" applyBorder="1">
      <alignment vertical="center"/>
    </xf>
    <xf numFmtId="0" fontId="6" fillId="0" borderId="7" xfId="0" applyFont="1" applyBorder="1">
      <alignment vertical="center"/>
    </xf>
    <xf numFmtId="0" fontId="14" fillId="0" borderId="0" xfId="0" applyFont="1" applyBorder="1">
      <alignment vertical="center"/>
    </xf>
    <xf numFmtId="0" fontId="15" fillId="0" borderId="0" xfId="0" applyFont="1" applyBorder="1" applyAlignment="1">
      <alignment horizontal="center" vertical="center"/>
    </xf>
    <xf numFmtId="0" fontId="6" fillId="0" borderId="8" xfId="0" applyFont="1" applyBorder="1">
      <alignment vertical="center"/>
    </xf>
    <xf numFmtId="0" fontId="6" fillId="0" borderId="1" xfId="0" applyFont="1" applyBorder="1">
      <alignment vertical="center"/>
    </xf>
    <xf numFmtId="0" fontId="6" fillId="0" borderId="9" xfId="0" applyFont="1" applyBorder="1">
      <alignment vertical="center"/>
    </xf>
    <xf numFmtId="0" fontId="4" fillId="0" borderId="0" xfId="0" applyFont="1" applyBorder="1" applyAlignment="1">
      <alignment horizontal="center" vertical="center"/>
    </xf>
    <xf numFmtId="0" fontId="3" fillId="0" borderId="0" xfId="0" applyFont="1" applyProtection="1">
      <alignment vertical="center"/>
      <protection hidden="1"/>
    </xf>
    <xf numFmtId="0" fontId="3"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3" fillId="0" borderId="5" xfId="0" applyFont="1" applyBorder="1" applyAlignment="1">
      <alignment horizontal="left" vertical="center"/>
    </xf>
    <xf numFmtId="0" fontId="13" fillId="0" borderId="6" xfId="0" applyFont="1" applyBorder="1" applyAlignment="1">
      <alignment horizontal="left" vertical="center"/>
    </xf>
    <xf numFmtId="0" fontId="13" fillId="0" borderId="0" xfId="0" applyFont="1" applyBorder="1" applyAlignment="1">
      <alignment horizontal="left" vertical="center"/>
    </xf>
    <xf numFmtId="0" fontId="13" fillId="0" borderId="7" xfId="0" applyFont="1" applyBorder="1" applyAlignment="1">
      <alignment horizontal="left" vertical="center"/>
    </xf>
    <xf numFmtId="0" fontId="4" fillId="0" borderId="0" xfId="0" applyFont="1" applyBorder="1" applyAlignment="1">
      <alignment horizontal="center" vertical="center"/>
    </xf>
    <xf numFmtId="0" fontId="6" fillId="0" borderId="6"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7" xfId="2" applyFont="1" applyBorder="1" applyAlignment="1" applyProtection="1">
      <alignment horizontal="left" vertical="top" wrapText="1"/>
      <protection locked="0"/>
    </xf>
    <xf numFmtId="0" fontId="6" fillId="0" borderId="8"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9" xfId="2"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9" fillId="0" borderId="7"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4" fillId="2" borderId="2" xfId="0" applyFont="1" applyFill="1" applyBorder="1" applyAlignment="1">
      <alignment horizontal="center" vertical="center" shrinkToFit="1"/>
    </xf>
    <xf numFmtId="0" fontId="12" fillId="0" borderId="6" xfId="0" applyFont="1" applyBorder="1" applyAlignment="1">
      <alignment horizontal="center" vertical="center"/>
    </xf>
    <xf numFmtId="0" fontId="12" fillId="0" borderId="0" xfId="0" applyFont="1" applyBorder="1" applyAlignment="1">
      <alignment horizontal="center" vertical="center"/>
    </xf>
    <xf numFmtId="177" fontId="6" fillId="0" borderId="2" xfId="0" applyNumberFormat="1" applyFont="1" applyBorder="1" applyAlignment="1" applyProtection="1">
      <alignment horizontal="center" vertical="center"/>
      <protection hidden="1"/>
    </xf>
    <xf numFmtId="176" fontId="6" fillId="0" borderId="2" xfId="0" applyNumberFormat="1" applyFont="1" applyBorder="1" applyAlignment="1" applyProtection="1">
      <alignment horizontal="center" vertical="center"/>
      <protection hidden="1"/>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10" fillId="0" borderId="6"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protection hidden="1"/>
    </xf>
    <xf numFmtId="0" fontId="6" fillId="0" borderId="2" xfId="0" applyNumberFormat="1" applyFont="1" applyBorder="1" applyAlignment="1" applyProtection="1">
      <alignment horizontal="center" vertical="center" shrinkToFit="1"/>
      <protection hidden="1"/>
    </xf>
    <xf numFmtId="0" fontId="7" fillId="0" borderId="0" xfId="0" applyFont="1" applyAlignment="1">
      <alignment horizontal="center" vertical="center"/>
    </xf>
    <xf numFmtId="49" fontId="4"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1">
    <cellStyle name="桁区切り" xfId="1" builtinId="6"/>
    <cellStyle name="桁区切り 2" xfId="4"/>
    <cellStyle name="桁区切り 3" xfId="5"/>
    <cellStyle name="桁区切り 3 2" xfId="6"/>
    <cellStyle name="通貨 2" xfId="7"/>
    <cellStyle name="標準" xfId="0" builtinId="0"/>
    <cellStyle name="標準 2" xfId="2"/>
    <cellStyle name="標準 2 2" xfId="8"/>
    <cellStyle name="標準 2 3" xfId="9"/>
    <cellStyle name="標準 2 3 2" xfId="10"/>
    <cellStyle name="標準 2 4" xfId="11"/>
    <cellStyle name="標準 2_【重要】（県）指数表_書式まとめ" xfId="12"/>
    <cellStyle name="標準 3" xfId="13"/>
    <cellStyle name="標準 3 2" xfId="14"/>
    <cellStyle name="標準 3 2 2" xfId="15"/>
    <cellStyle name="標準 3 3" xfId="16"/>
    <cellStyle name="標準 4" xfId="17"/>
    <cellStyle name="標準 5" xfId="18"/>
    <cellStyle name="標準 6" xfId="19"/>
    <cellStyle name="標準 7" xfId="20"/>
    <cellStyle name="標準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9E5-418B-8BEF-7AB9F20D10AA}"/>
            </c:ext>
          </c:extLst>
        </c:ser>
        <c:dLbls>
          <c:showLegendKey val="0"/>
          <c:showVal val="0"/>
          <c:showCatName val="0"/>
          <c:showSerName val="0"/>
          <c:showPercent val="0"/>
          <c:showBubbleSize val="0"/>
        </c:dLbls>
        <c:gapWidth val="150"/>
        <c:axId val="1503814432"/>
        <c:axId val="1503813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c:ext xmlns:c16="http://schemas.microsoft.com/office/drawing/2014/chart" uri="{C3380CC4-5D6E-409C-BE32-E72D297353CC}">
              <c16:uniqueId val="{00000001-79E5-418B-8BEF-7AB9F20D10AA}"/>
            </c:ext>
          </c:extLst>
        </c:ser>
        <c:dLbls>
          <c:showLegendKey val="0"/>
          <c:showVal val="0"/>
          <c:showCatName val="0"/>
          <c:showSerName val="0"/>
          <c:showPercent val="0"/>
          <c:showBubbleSize val="0"/>
        </c:dLbls>
        <c:marker val="1"/>
        <c:smooth val="0"/>
        <c:axId val="1503814432"/>
        <c:axId val="1503813344"/>
      </c:lineChart>
      <c:dateAx>
        <c:axId val="1503814432"/>
        <c:scaling>
          <c:orientation val="minMax"/>
        </c:scaling>
        <c:delete val="1"/>
        <c:axPos val="b"/>
        <c:numFmt formatCode="ge" sourceLinked="1"/>
        <c:majorTickMark val="none"/>
        <c:minorTickMark val="none"/>
        <c:tickLblPos val="none"/>
        <c:crossAx val="1503813344"/>
        <c:crosses val="autoZero"/>
        <c:auto val="1"/>
        <c:lblOffset val="100"/>
        <c:baseTimeUnit val="years"/>
      </c:dateAx>
      <c:valAx>
        <c:axId val="150381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81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25.66</c:v>
                </c:pt>
                <c:pt idx="1">
                  <c:v>25.66</c:v>
                </c:pt>
                <c:pt idx="2">
                  <c:v>24.69</c:v>
                </c:pt>
                <c:pt idx="3">
                  <c:v>25.66</c:v>
                </c:pt>
                <c:pt idx="4">
                  <c:v>25.66</c:v>
                </c:pt>
              </c:numCache>
            </c:numRef>
          </c:val>
          <c:extLst>
            <c:ext xmlns:c16="http://schemas.microsoft.com/office/drawing/2014/chart" uri="{C3380CC4-5D6E-409C-BE32-E72D297353CC}">
              <c16:uniqueId val="{00000000-0C6D-451A-AE00-2E3C4E899A3C}"/>
            </c:ext>
          </c:extLst>
        </c:ser>
        <c:dLbls>
          <c:showLegendKey val="0"/>
          <c:showVal val="0"/>
          <c:showCatName val="0"/>
          <c:showSerName val="0"/>
          <c:showPercent val="0"/>
          <c:showBubbleSize val="0"/>
        </c:dLbls>
        <c:gapWidth val="150"/>
        <c:axId val="1606840208"/>
        <c:axId val="1606844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c:ext xmlns:c16="http://schemas.microsoft.com/office/drawing/2014/chart" uri="{C3380CC4-5D6E-409C-BE32-E72D297353CC}">
              <c16:uniqueId val="{00000001-0C6D-451A-AE00-2E3C4E899A3C}"/>
            </c:ext>
          </c:extLst>
        </c:ser>
        <c:dLbls>
          <c:showLegendKey val="0"/>
          <c:showVal val="0"/>
          <c:showCatName val="0"/>
          <c:showSerName val="0"/>
          <c:showPercent val="0"/>
          <c:showBubbleSize val="0"/>
        </c:dLbls>
        <c:marker val="1"/>
        <c:smooth val="0"/>
        <c:axId val="1606840208"/>
        <c:axId val="1606844016"/>
      </c:lineChart>
      <c:dateAx>
        <c:axId val="1606840208"/>
        <c:scaling>
          <c:orientation val="minMax"/>
        </c:scaling>
        <c:delete val="1"/>
        <c:axPos val="b"/>
        <c:numFmt formatCode="ge" sourceLinked="1"/>
        <c:majorTickMark val="none"/>
        <c:minorTickMark val="none"/>
        <c:tickLblPos val="none"/>
        <c:crossAx val="1606844016"/>
        <c:crosses val="autoZero"/>
        <c:auto val="1"/>
        <c:lblOffset val="100"/>
        <c:baseTimeUnit val="years"/>
      </c:dateAx>
      <c:valAx>
        <c:axId val="160684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684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53.5</c:v>
                </c:pt>
                <c:pt idx="1">
                  <c:v>56.29</c:v>
                </c:pt>
                <c:pt idx="2">
                  <c:v>58.73</c:v>
                </c:pt>
                <c:pt idx="3">
                  <c:v>62.26</c:v>
                </c:pt>
                <c:pt idx="4">
                  <c:v>62.26</c:v>
                </c:pt>
              </c:numCache>
            </c:numRef>
          </c:val>
          <c:extLst>
            <c:ext xmlns:c16="http://schemas.microsoft.com/office/drawing/2014/chart" uri="{C3380CC4-5D6E-409C-BE32-E72D297353CC}">
              <c16:uniqueId val="{00000000-0447-4F87-A587-19E59F00A69D}"/>
            </c:ext>
          </c:extLst>
        </c:ser>
        <c:dLbls>
          <c:showLegendKey val="0"/>
          <c:showVal val="0"/>
          <c:showCatName val="0"/>
          <c:showSerName val="0"/>
          <c:showPercent val="0"/>
          <c:showBubbleSize val="0"/>
        </c:dLbls>
        <c:gapWidth val="150"/>
        <c:axId val="1606850000"/>
        <c:axId val="160684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c:ext xmlns:c16="http://schemas.microsoft.com/office/drawing/2014/chart" uri="{C3380CC4-5D6E-409C-BE32-E72D297353CC}">
              <c16:uniqueId val="{00000001-0447-4F87-A587-19E59F00A69D}"/>
            </c:ext>
          </c:extLst>
        </c:ser>
        <c:dLbls>
          <c:showLegendKey val="0"/>
          <c:showVal val="0"/>
          <c:showCatName val="0"/>
          <c:showSerName val="0"/>
          <c:showPercent val="0"/>
          <c:showBubbleSize val="0"/>
        </c:dLbls>
        <c:marker val="1"/>
        <c:smooth val="0"/>
        <c:axId val="1606850000"/>
        <c:axId val="1606846192"/>
      </c:lineChart>
      <c:dateAx>
        <c:axId val="1606850000"/>
        <c:scaling>
          <c:orientation val="minMax"/>
        </c:scaling>
        <c:delete val="1"/>
        <c:axPos val="b"/>
        <c:numFmt formatCode="ge" sourceLinked="1"/>
        <c:majorTickMark val="none"/>
        <c:minorTickMark val="none"/>
        <c:tickLblPos val="none"/>
        <c:crossAx val="1606846192"/>
        <c:crosses val="autoZero"/>
        <c:auto val="1"/>
        <c:lblOffset val="100"/>
        <c:baseTimeUnit val="years"/>
      </c:dateAx>
      <c:valAx>
        <c:axId val="160684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685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79.23</c:v>
                </c:pt>
                <c:pt idx="1">
                  <c:v>83.49</c:v>
                </c:pt>
                <c:pt idx="2">
                  <c:v>68.41</c:v>
                </c:pt>
                <c:pt idx="3">
                  <c:v>56.91</c:v>
                </c:pt>
                <c:pt idx="4">
                  <c:v>51.82</c:v>
                </c:pt>
              </c:numCache>
            </c:numRef>
          </c:val>
          <c:extLst>
            <c:ext xmlns:c16="http://schemas.microsoft.com/office/drawing/2014/chart" uri="{C3380CC4-5D6E-409C-BE32-E72D297353CC}">
              <c16:uniqueId val="{00000000-8E07-460F-AC09-38A0828E5B39}"/>
            </c:ext>
          </c:extLst>
        </c:ser>
        <c:dLbls>
          <c:showLegendKey val="0"/>
          <c:showVal val="0"/>
          <c:showCatName val="0"/>
          <c:showSerName val="0"/>
          <c:showPercent val="0"/>
          <c:showBubbleSize val="0"/>
        </c:dLbls>
        <c:gapWidth val="150"/>
        <c:axId val="1503818784"/>
        <c:axId val="1503813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07-460F-AC09-38A0828E5B39}"/>
            </c:ext>
          </c:extLst>
        </c:ser>
        <c:dLbls>
          <c:showLegendKey val="0"/>
          <c:showVal val="0"/>
          <c:showCatName val="0"/>
          <c:showSerName val="0"/>
          <c:showPercent val="0"/>
          <c:showBubbleSize val="0"/>
        </c:dLbls>
        <c:marker val="1"/>
        <c:smooth val="0"/>
        <c:axId val="1503818784"/>
        <c:axId val="1503813888"/>
      </c:lineChart>
      <c:dateAx>
        <c:axId val="1503818784"/>
        <c:scaling>
          <c:orientation val="minMax"/>
        </c:scaling>
        <c:delete val="1"/>
        <c:axPos val="b"/>
        <c:numFmt formatCode="ge" sourceLinked="1"/>
        <c:majorTickMark val="none"/>
        <c:minorTickMark val="none"/>
        <c:tickLblPos val="none"/>
        <c:crossAx val="1503813888"/>
        <c:crosses val="autoZero"/>
        <c:auto val="1"/>
        <c:lblOffset val="100"/>
        <c:baseTimeUnit val="years"/>
      </c:dateAx>
      <c:valAx>
        <c:axId val="150381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81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5E-457E-B3FE-AEE568186B00}"/>
            </c:ext>
          </c:extLst>
        </c:ser>
        <c:dLbls>
          <c:showLegendKey val="0"/>
          <c:showVal val="0"/>
          <c:showCatName val="0"/>
          <c:showSerName val="0"/>
          <c:showPercent val="0"/>
          <c:showBubbleSize val="0"/>
        </c:dLbls>
        <c:gapWidth val="150"/>
        <c:axId val="1503812800"/>
        <c:axId val="150382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5E-457E-B3FE-AEE568186B00}"/>
            </c:ext>
          </c:extLst>
        </c:ser>
        <c:dLbls>
          <c:showLegendKey val="0"/>
          <c:showVal val="0"/>
          <c:showCatName val="0"/>
          <c:showSerName val="0"/>
          <c:showPercent val="0"/>
          <c:showBubbleSize val="0"/>
        </c:dLbls>
        <c:marker val="1"/>
        <c:smooth val="0"/>
        <c:axId val="1503812800"/>
        <c:axId val="1503823136"/>
      </c:lineChart>
      <c:dateAx>
        <c:axId val="1503812800"/>
        <c:scaling>
          <c:orientation val="minMax"/>
        </c:scaling>
        <c:delete val="1"/>
        <c:axPos val="b"/>
        <c:numFmt formatCode="ge" sourceLinked="1"/>
        <c:majorTickMark val="none"/>
        <c:minorTickMark val="none"/>
        <c:tickLblPos val="none"/>
        <c:crossAx val="1503823136"/>
        <c:crosses val="autoZero"/>
        <c:auto val="1"/>
        <c:lblOffset val="100"/>
        <c:baseTimeUnit val="years"/>
      </c:dateAx>
      <c:valAx>
        <c:axId val="150382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81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23B-4AC3-BDA4-B960AC4495E6}"/>
            </c:ext>
          </c:extLst>
        </c:ser>
        <c:dLbls>
          <c:showLegendKey val="0"/>
          <c:showVal val="0"/>
          <c:showCatName val="0"/>
          <c:showSerName val="0"/>
          <c:showPercent val="0"/>
          <c:showBubbleSize val="0"/>
        </c:dLbls>
        <c:gapWidth val="150"/>
        <c:axId val="1503827488"/>
        <c:axId val="150381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3B-4AC3-BDA4-B960AC4495E6}"/>
            </c:ext>
          </c:extLst>
        </c:ser>
        <c:dLbls>
          <c:showLegendKey val="0"/>
          <c:showVal val="0"/>
          <c:showCatName val="0"/>
          <c:showSerName val="0"/>
          <c:showPercent val="0"/>
          <c:showBubbleSize val="0"/>
        </c:dLbls>
        <c:marker val="1"/>
        <c:smooth val="0"/>
        <c:axId val="1503827488"/>
        <c:axId val="1503812256"/>
      </c:lineChart>
      <c:dateAx>
        <c:axId val="1503827488"/>
        <c:scaling>
          <c:orientation val="minMax"/>
        </c:scaling>
        <c:delete val="1"/>
        <c:axPos val="b"/>
        <c:numFmt formatCode="ge" sourceLinked="1"/>
        <c:majorTickMark val="none"/>
        <c:minorTickMark val="none"/>
        <c:tickLblPos val="none"/>
        <c:crossAx val="1503812256"/>
        <c:crosses val="autoZero"/>
        <c:auto val="1"/>
        <c:lblOffset val="100"/>
        <c:baseTimeUnit val="years"/>
      </c:dateAx>
      <c:valAx>
        <c:axId val="150381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82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AC7-431F-9D79-6EE4B801956E}"/>
            </c:ext>
          </c:extLst>
        </c:ser>
        <c:dLbls>
          <c:showLegendKey val="0"/>
          <c:showVal val="0"/>
          <c:showCatName val="0"/>
          <c:showSerName val="0"/>
          <c:showPercent val="0"/>
          <c:showBubbleSize val="0"/>
        </c:dLbls>
        <c:gapWidth val="150"/>
        <c:axId val="1503822592"/>
        <c:axId val="160647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C7-431F-9D79-6EE4B801956E}"/>
            </c:ext>
          </c:extLst>
        </c:ser>
        <c:dLbls>
          <c:showLegendKey val="0"/>
          <c:showVal val="0"/>
          <c:showCatName val="0"/>
          <c:showSerName val="0"/>
          <c:showPercent val="0"/>
          <c:showBubbleSize val="0"/>
        </c:dLbls>
        <c:marker val="1"/>
        <c:smooth val="0"/>
        <c:axId val="1503822592"/>
        <c:axId val="1606479776"/>
      </c:lineChart>
      <c:dateAx>
        <c:axId val="1503822592"/>
        <c:scaling>
          <c:orientation val="minMax"/>
        </c:scaling>
        <c:delete val="1"/>
        <c:axPos val="b"/>
        <c:numFmt formatCode="ge" sourceLinked="1"/>
        <c:majorTickMark val="none"/>
        <c:minorTickMark val="none"/>
        <c:tickLblPos val="none"/>
        <c:crossAx val="1606479776"/>
        <c:crosses val="autoZero"/>
        <c:auto val="1"/>
        <c:lblOffset val="100"/>
        <c:baseTimeUnit val="years"/>
      </c:dateAx>
      <c:valAx>
        <c:axId val="160647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82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C9-4653-A4CA-CD88BFE78B8C}"/>
            </c:ext>
          </c:extLst>
        </c:ser>
        <c:dLbls>
          <c:showLegendKey val="0"/>
          <c:showVal val="0"/>
          <c:showCatName val="0"/>
          <c:showSerName val="0"/>
          <c:showPercent val="0"/>
          <c:showBubbleSize val="0"/>
        </c:dLbls>
        <c:gapWidth val="150"/>
        <c:axId val="1606475968"/>
        <c:axId val="160648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C9-4653-A4CA-CD88BFE78B8C}"/>
            </c:ext>
          </c:extLst>
        </c:ser>
        <c:dLbls>
          <c:showLegendKey val="0"/>
          <c:showVal val="0"/>
          <c:showCatName val="0"/>
          <c:showSerName val="0"/>
          <c:showPercent val="0"/>
          <c:showBubbleSize val="0"/>
        </c:dLbls>
        <c:marker val="1"/>
        <c:smooth val="0"/>
        <c:axId val="1606475968"/>
        <c:axId val="1606480320"/>
      </c:lineChart>
      <c:dateAx>
        <c:axId val="1606475968"/>
        <c:scaling>
          <c:orientation val="minMax"/>
        </c:scaling>
        <c:delete val="1"/>
        <c:axPos val="b"/>
        <c:numFmt formatCode="ge" sourceLinked="1"/>
        <c:majorTickMark val="none"/>
        <c:minorTickMark val="none"/>
        <c:tickLblPos val="none"/>
        <c:crossAx val="1606480320"/>
        <c:crosses val="autoZero"/>
        <c:auto val="1"/>
        <c:lblOffset val="100"/>
        <c:baseTimeUnit val="years"/>
      </c:dateAx>
      <c:valAx>
        <c:axId val="160648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647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formatCode="#,##0.00;&quot;△&quot;#,##0.00;&quot;-&quot;">
                  <c:v>0</c:v>
                </c:pt>
                <c:pt idx="4" formatCode="#,##0.00;&quot;△&quot;#,##0.00;&quot;-&quot;">
                  <c:v>4040.51</c:v>
                </c:pt>
              </c:numCache>
            </c:numRef>
          </c:val>
          <c:extLst>
            <c:ext xmlns:c16="http://schemas.microsoft.com/office/drawing/2014/chart" uri="{C3380CC4-5D6E-409C-BE32-E72D297353CC}">
              <c16:uniqueId val="{00000000-AF04-4B14-A7E3-DB9E718752F7}"/>
            </c:ext>
          </c:extLst>
        </c:ser>
        <c:dLbls>
          <c:showLegendKey val="0"/>
          <c:showVal val="0"/>
          <c:showCatName val="0"/>
          <c:showSerName val="0"/>
          <c:showPercent val="0"/>
          <c:showBubbleSize val="0"/>
        </c:dLbls>
        <c:gapWidth val="150"/>
        <c:axId val="1606480864"/>
        <c:axId val="1606473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c:ext xmlns:c16="http://schemas.microsoft.com/office/drawing/2014/chart" uri="{C3380CC4-5D6E-409C-BE32-E72D297353CC}">
              <c16:uniqueId val="{00000001-AF04-4B14-A7E3-DB9E718752F7}"/>
            </c:ext>
          </c:extLst>
        </c:ser>
        <c:dLbls>
          <c:showLegendKey val="0"/>
          <c:showVal val="0"/>
          <c:showCatName val="0"/>
          <c:showSerName val="0"/>
          <c:showPercent val="0"/>
          <c:showBubbleSize val="0"/>
        </c:dLbls>
        <c:marker val="1"/>
        <c:smooth val="0"/>
        <c:axId val="1606480864"/>
        <c:axId val="1606473792"/>
      </c:lineChart>
      <c:dateAx>
        <c:axId val="1606480864"/>
        <c:scaling>
          <c:orientation val="minMax"/>
        </c:scaling>
        <c:delete val="1"/>
        <c:axPos val="b"/>
        <c:numFmt formatCode="ge" sourceLinked="1"/>
        <c:majorTickMark val="none"/>
        <c:minorTickMark val="none"/>
        <c:tickLblPos val="none"/>
        <c:crossAx val="1606473792"/>
        <c:crosses val="autoZero"/>
        <c:auto val="1"/>
        <c:lblOffset val="100"/>
        <c:baseTimeUnit val="years"/>
      </c:dateAx>
      <c:valAx>
        <c:axId val="160647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648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34.49</c:v>
                </c:pt>
                <c:pt idx="1">
                  <c:v>30.44</c:v>
                </c:pt>
                <c:pt idx="2">
                  <c:v>29.85</c:v>
                </c:pt>
                <c:pt idx="3">
                  <c:v>31.44</c:v>
                </c:pt>
                <c:pt idx="4">
                  <c:v>39.82</c:v>
                </c:pt>
              </c:numCache>
            </c:numRef>
          </c:val>
          <c:extLst>
            <c:ext xmlns:c16="http://schemas.microsoft.com/office/drawing/2014/chart" uri="{C3380CC4-5D6E-409C-BE32-E72D297353CC}">
              <c16:uniqueId val="{00000000-1EDA-467D-ACE8-C65608F63A93}"/>
            </c:ext>
          </c:extLst>
        </c:ser>
        <c:dLbls>
          <c:showLegendKey val="0"/>
          <c:showVal val="0"/>
          <c:showCatName val="0"/>
          <c:showSerName val="0"/>
          <c:showPercent val="0"/>
          <c:showBubbleSize val="0"/>
        </c:dLbls>
        <c:gapWidth val="150"/>
        <c:axId val="1606838576"/>
        <c:axId val="1606841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c:ext xmlns:c16="http://schemas.microsoft.com/office/drawing/2014/chart" uri="{C3380CC4-5D6E-409C-BE32-E72D297353CC}">
              <c16:uniqueId val="{00000001-1EDA-467D-ACE8-C65608F63A93}"/>
            </c:ext>
          </c:extLst>
        </c:ser>
        <c:dLbls>
          <c:showLegendKey val="0"/>
          <c:showVal val="0"/>
          <c:showCatName val="0"/>
          <c:showSerName val="0"/>
          <c:showPercent val="0"/>
          <c:showBubbleSize val="0"/>
        </c:dLbls>
        <c:marker val="1"/>
        <c:smooth val="0"/>
        <c:axId val="1606838576"/>
        <c:axId val="1606841840"/>
      </c:lineChart>
      <c:dateAx>
        <c:axId val="1606838576"/>
        <c:scaling>
          <c:orientation val="minMax"/>
        </c:scaling>
        <c:delete val="1"/>
        <c:axPos val="b"/>
        <c:numFmt formatCode="ge" sourceLinked="1"/>
        <c:majorTickMark val="none"/>
        <c:minorTickMark val="none"/>
        <c:tickLblPos val="none"/>
        <c:crossAx val="1606841840"/>
        <c:crosses val="autoZero"/>
        <c:auto val="1"/>
        <c:lblOffset val="100"/>
        <c:baseTimeUnit val="years"/>
      </c:dateAx>
      <c:valAx>
        <c:axId val="160684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683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288.06</c:v>
                </c:pt>
                <c:pt idx="1">
                  <c:v>320.48</c:v>
                </c:pt>
                <c:pt idx="2">
                  <c:v>343.44</c:v>
                </c:pt>
                <c:pt idx="3">
                  <c:v>333.21</c:v>
                </c:pt>
                <c:pt idx="4">
                  <c:v>248.64</c:v>
                </c:pt>
              </c:numCache>
            </c:numRef>
          </c:val>
          <c:extLst>
            <c:ext xmlns:c16="http://schemas.microsoft.com/office/drawing/2014/chart" uri="{C3380CC4-5D6E-409C-BE32-E72D297353CC}">
              <c16:uniqueId val="{00000000-31BA-40F8-BE8E-ADAE54A48D7D}"/>
            </c:ext>
          </c:extLst>
        </c:ser>
        <c:dLbls>
          <c:showLegendKey val="0"/>
          <c:showVal val="0"/>
          <c:showCatName val="0"/>
          <c:showSerName val="0"/>
          <c:showPercent val="0"/>
          <c:showBubbleSize val="0"/>
        </c:dLbls>
        <c:gapWidth val="150"/>
        <c:axId val="1606842384"/>
        <c:axId val="1606845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c:ext xmlns:c16="http://schemas.microsoft.com/office/drawing/2014/chart" uri="{C3380CC4-5D6E-409C-BE32-E72D297353CC}">
              <c16:uniqueId val="{00000001-31BA-40F8-BE8E-ADAE54A48D7D}"/>
            </c:ext>
          </c:extLst>
        </c:ser>
        <c:dLbls>
          <c:showLegendKey val="0"/>
          <c:showVal val="0"/>
          <c:showCatName val="0"/>
          <c:showSerName val="0"/>
          <c:showPercent val="0"/>
          <c:showBubbleSize val="0"/>
        </c:dLbls>
        <c:marker val="1"/>
        <c:smooth val="0"/>
        <c:axId val="1606842384"/>
        <c:axId val="1606845648"/>
      </c:lineChart>
      <c:dateAx>
        <c:axId val="1606842384"/>
        <c:scaling>
          <c:orientation val="minMax"/>
        </c:scaling>
        <c:delete val="1"/>
        <c:axPos val="b"/>
        <c:numFmt formatCode="ge" sourceLinked="1"/>
        <c:majorTickMark val="none"/>
        <c:minorTickMark val="none"/>
        <c:tickLblPos val="none"/>
        <c:crossAx val="1606845648"/>
        <c:crosses val="autoZero"/>
        <c:auto val="1"/>
        <c:lblOffset val="100"/>
        <c:baseTimeUnit val="years"/>
      </c:dateAx>
      <c:valAx>
        <c:axId val="160684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684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6" sqref="B6:AC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群馬県　片品村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4554</v>
      </c>
      <c r="AM8" s="66"/>
      <c r="AN8" s="66"/>
      <c r="AO8" s="66"/>
      <c r="AP8" s="66"/>
      <c r="AQ8" s="66"/>
      <c r="AR8" s="66"/>
      <c r="AS8" s="66"/>
      <c r="AT8" s="65">
        <f>データ!T6</f>
        <v>391.76</v>
      </c>
      <c r="AU8" s="65"/>
      <c r="AV8" s="65"/>
      <c r="AW8" s="65"/>
      <c r="AX8" s="65"/>
      <c r="AY8" s="65"/>
      <c r="AZ8" s="65"/>
      <c r="BA8" s="65"/>
      <c r="BB8" s="65">
        <f>データ!U6</f>
        <v>11.62</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15.81</v>
      </c>
      <c r="Q10" s="65"/>
      <c r="R10" s="65"/>
      <c r="S10" s="65"/>
      <c r="T10" s="65"/>
      <c r="U10" s="65"/>
      <c r="V10" s="65"/>
      <c r="W10" s="65">
        <f>データ!Q6</f>
        <v>108.31</v>
      </c>
      <c r="X10" s="65"/>
      <c r="Y10" s="65"/>
      <c r="Z10" s="65"/>
      <c r="AA10" s="65"/>
      <c r="AB10" s="65"/>
      <c r="AC10" s="65"/>
      <c r="AD10" s="66">
        <f>データ!R6</f>
        <v>1900</v>
      </c>
      <c r="AE10" s="66"/>
      <c r="AF10" s="66"/>
      <c r="AG10" s="66"/>
      <c r="AH10" s="66"/>
      <c r="AI10" s="66"/>
      <c r="AJ10" s="66"/>
      <c r="AK10" s="2"/>
      <c r="AL10" s="66">
        <f>データ!V6</f>
        <v>726</v>
      </c>
      <c r="AM10" s="66"/>
      <c r="AN10" s="66"/>
      <c r="AO10" s="66"/>
      <c r="AP10" s="66"/>
      <c r="AQ10" s="66"/>
      <c r="AR10" s="66"/>
      <c r="AS10" s="66"/>
      <c r="AT10" s="65">
        <f>データ!W6</f>
        <v>0.34</v>
      </c>
      <c r="AU10" s="65"/>
      <c r="AV10" s="65"/>
      <c r="AW10" s="65"/>
      <c r="AX10" s="65"/>
      <c r="AY10" s="65"/>
      <c r="AZ10" s="65"/>
      <c r="BA10" s="65"/>
      <c r="BB10" s="65">
        <f>データ!X6</f>
        <v>2135.29</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123</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47" t="s">
        <v>27</v>
      </c>
      <c r="D34" s="47"/>
      <c r="E34" s="47"/>
      <c r="F34" s="47"/>
      <c r="G34" s="47"/>
      <c r="H34" s="47"/>
      <c r="I34" s="47"/>
      <c r="J34" s="47"/>
      <c r="K34" s="47"/>
      <c r="L34" s="47"/>
      <c r="M34" s="47"/>
      <c r="N34" s="47"/>
      <c r="O34" s="47"/>
      <c r="P34" s="47"/>
      <c r="Q34" s="19"/>
      <c r="R34" s="47" t="s">
        <v>28</v>
      </c>
      <c r="S34" s="47"/>
      <c r="T34" s="47"/>
      <c r="U34" s="47"/>
      <c r="V34" s="47"/>
      <c r="W34" s="47"/>
      <c r="X34" s="47"/>
      <c r="Y34" s="47"/>
      <c r="Z34" s="47"/>
      <c r="AA34" s="47"/>
      <c r="AB34" s="47"/>
      <c r="AC34" s="47"/>
      <c r="AD34" s="47"/>
      <c r="AE34" s="47"/>
      <c r="AF34" s="19"/>
      <c r="AG34" s="47" t="s">
        <v>29</v>
      </c>
      <c r="AH34" s="47"/>
      <c r="AI34" s="47"/>
      <c r="AJ34" s="47"/>
      <c r="AK34" s="47"/>
      <c r="AL34" s="47"/>
      <c r="AM34" s="47"/>
      <c r="AN34" s="47"/>
      <c r="AO34" s="47"/>
      <c r="AP34" s="47"/>
      <c r="AQ34" s="47"/>
      <c r="AR34" s="47"/>
      <c r="AS34" s="47"/>
      <c r="AT34" s="47"/>
      <c r="AU34" s="19"/>
      <c r="AV34" s="47" t="s">
        <v>30</v>
      </c>
      <c r="AW34" s="47"/>
      <c r="AX34" s="47"/>
      <c r="AY34" s="47"/>
      <c r="AZ34" s="47"/>
      <c r="BA34" s="47"/>
      <c r="BB34" s="47"/>
      <c r="BC34" s="47"/>
      <c r="BD34" s="47"/>
      <c r="BE34" s="47"/>
      <c r="BF34" s="47"/>
      <c r="BG34" s="47"/>
      <c r="BH34" s="47"/>
      <c r="BI34" s="47"/>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47"/>
      <c r="D35" s="47"/>
      <c r="E35" s="47"/>
      <c r="F35" s="47"/>
      <c r="G35" s="47"/>
      <c r="H35" s="47"/>
      <c r="I35" s="47"/>
      <c r="J35" s="47"/>
      <c r="K35" s="47"/>
      <c r="L35" s="47"/>
      <c r="M35" s="47"/>
      <c r="N35" s="47"/>
      <c r="O35" s="47"/>
      <c r="P35" s="47"/>
      <c r="Q35" s="19"/>
      <c r="R35" s="47"/>
      <c r="S35" s="47"/>
      <c r="T35" s="47"/>
      <c r="U35" s="47"/>
      <c r="V35" s="47"/>
      <c r="W35" s="47"/>
      <c r="X35" s="47"/>
      <c r="Y35" s="47"/>
      <c r="Z35" s="47"/>
      <c r="AA35" s="47"/>
      <c r="AB35" s="47"/>
      <c r="AC35" s="47"/>
      <c r="AD35" s="47"/>
      <c r="AE35" s="47"/>
      <c r="AF35" s="19"/>
      <c r="AG35" s="47"/>
      <c r="AH35" s="47"/>
      <c r="AI35" s="47"/>
      <c r="AJ35" s="47"/>
      <c r="AK35" s="47"/>
      <c r="AL35" s="47"/>
      <c r="AM35" s="47"/>
      <c r="AN35" s="47"/>
      <c r="AO35" s="47"/>
      <c r="AP35" s="47"/>
      <c r="AQ35" s="47"/>
      <c r="AR35" s="47"/>
      <c r="AS35" s="47"/>
      <c r="AT35" s="47"/>
      <c r="AU35" s="19"/>
      <c r="AV35" s="47"/>
      <c r="AW35" s="47"/>
      <c r="AX35" s="47"/>
      <c r="AY35" s="47"/>
      <c r="AZ35" s="47"/>
      <c r="BA35" s="47"/>
      <c r="BB35" s="47"/>
      <c r="BC35" s="47"/>
      <c r="BD35" s="47"/>
      <c r="BE35" s="47"/>
      <c r="BF35" s="47"/>
      <c r="BG35" s="47"/>
      <c r="BH35" s="47"/>
      <c r="BI35" s="47"/>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124</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47" t="s">
        <v>32</v>
      </c>
      <c r="D56" s="47"/>
      <c r="E56" s="47"/>
      <c r="F56" s="47"/>
      <c r="G56" s="47"/>
      <c r="H56" s="47"/>
      <c r="I56" s="47"/>
      <c r="J56" s="47"/>
      <c r="K56" s="47"/>
      <c r="L56" s="47"/>
      <c r="M56" s="47"/>
      <c r="N56" s="47"/>
      <c r="O56" s="47"/>
      <c r="P56" s="47"/>
      <c r="Q56" s="19"/>
      <c r="R56" s="47" t="s">
        <v>33</v>
      </c>
      <c r="S56" s="47"/>
      <c r="T56" s="47"/>
      <c r="U56" s="47"/>
      <c r="V56" s="47"/>
      <c r="W56" s="47"/>
      <c r="X56" s="47"/>
      <c r="Y56" s="47"/>
      <c r="Z56" s="47"/>
      <c r="AA56" s="47"/>
      <c r="AB56" s="47"/>
      <c r="AC56" s="47"/>
      <c r="AD56" s="47"/>
      <c r="AE56" s="47"/>
      <c r="AF56" s="19"/>
      <c r="AG56" s="47" t="s">
        <v>34</v>
      </c>
      <c r="AH56" s="47"/>
      <c r="AI56" s="47"/>
      <c r="AJ56" s="47"/>
      <c r="AK56" s="47"/>
      <c r="AL56" s="47"/>
      <c r="AM56" s="47"/>
      <c r="AN56" s="47"/>
      <c r="AO56" s="47"/>
      <c r="AP56" s="47"/>
      <c r="AQ56" s="47"/>
      <c r="AR56" s="47"/>
      <c r="AS56" s="47"/>
      <c r="AT56" s="47"/>
      <c r="AU56" s="19"/>
      <c r="AV56" s="47" t="s">
        <v>35</v>
      </c>
      <c r="AW56" s="47"/>
      <c r="AX56" s="47"/>
      <c r="AY56" s="47"/>
      <c r="AZ56" s="47"/>
      <c r="BA56" s="47"/>
      <c r="BB56" s="47"/>
      <c r="BC56" s="47"/>
      <c r="BD56" s="47"/>
      <c r="BE56" s="47"/>
      <c r="BF56" s="47"/>
      <c r="BG56" s="47"/>
      <c r="BH56" s="47"/>
      <c r="BI56" s="47"/>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47"/>
      <c r="D57" s="47"/>
      <c r="E57" s="47"/>
      <c r="F57" s="47"/>
      <c r="G57" s="47"/>
      <c r="H57" s="47"/>
      <c r="I57" s="47"/>
      <c r="J57" s="47"/>
      <c r="K57" s="47"/>
      <c r="L57" s="47"/>
      <c r="M57" s="47"/>
      <c r="N57" s="47"/>
      <c r="O57" s="47"/>
      <c r="P57" s="47"/>
      <c r="Q57" s="19"/>
      <c r="R57" s="47"/>
      <c r="S57" s="47"/>
      <c r="T57" s="47"/>
      <c r="U57" s="47"/>
      <c r="V57" s="47"/>
      <c r="W57" s="47"/>
      <c r="X57" s="47"/>
      <c r="Y57" s="47"/>
      <c r="Z57" s="47"/>
      <c r="AA57" s="47"/>
      <c r="AB57" s="47"/>
      <c r="AC57" s="47"/>
      <c r="AD57" s="47"/>
      <c r="AE57" s="47"/>
      <c r="AF57" s="19"/>
      <c r="AG57" s="47"/>
      <c r="AH57" s="47"/>
      <c r="AI57" s="47"/>
      <c r="AJ57" s="47"/>
      <c r="AK57" s="47"/>
      <c r="AL57" s="47"/>
      <c r="AM57" s="47"/>
      <c r="AN57" s="47"/>
      <c r="AO57" s="47"/>
      <c r="AP57" s="47"/>
      <c r="AQ57" s="47"/>
      <c r="AR57" s="47"/>
      <c r="AS57" s="47"/>
      <c r="AT57" s="47"/>
      <c r="AU57" s="19"/>
      <c r="AV57" s="47"/>
      <c r="AW57" s="47"/>
      <c r="AX57" s="47"/>
      <c r="AY57" s="47"/>
      <c r="AZ57" s="47"/>
      <c r="BA57" s="47"/>
      <c r="BB57" s="47"/>
      <c r="BC57" s="47"/>
      <c r="BD57" s="47"/>
      <c r="BE57" s="47"/>
      <c r="BF57" s="47"/>
      <c r="BG57" s="47"/>
      <c r="BH57" s="47"/>
      <c r="BI57" s="47"/>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8"/>
      <c r="BM60" s="49"/>
      <c r="BN60" s="49"/>
      <c r="BO60" s="49"/>
      <c r="BP60" s="49"/>
      <c r="BQ60" s="49"/>
      <c r="BR60" s="49"/>
      <c r="BS60" s="49"/>
      <c r="BT60" s="49"/>
      <c r="BU60" s="49"/>
      <c r="BV60" s="49"/>
      <c r="BW60" s="49"/>
      <c r="BX60" s="49"/>
      <c r="BY60" s="49"/>
      <c r="BZ60" s="50"/>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125</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47" t="s">
        <v>38</v>
      </c>
      <c r="D79" s="47"/>
      <c r="E79" s="47"/>
      <c r="F79" s="47"/>
      <c r="G79" s="47"/>
      <c r="H79" s="47"/>
      <c r="I79" s="47"/>
      <c r="J79" s="47"/>
      <c r="K79" s="47"/>
      <c r="L79" s="47"/>
      <c r="M79" s="47"/>
      <c r="N79" s="47"/>
      <c r="O79" s="47"/>
      <c r="P79" s="47"/>
      <c r="Q79" s="47"/>
      <c r="R79" s="47"/>
      <c r="S79" s="47"/>
      <c r="T79" s="47"/>
      <c r="U79" s="19"/>
      <c r="V79" s="19"/>
      <c r="W79" s="47" t="s">
        <v>39</v>
      </c>
      <c r="X79" s="47"/>
      <c r="Y79" s="47"/>
      <c r="Z79" s="47"/>
      <c r="AA79" s="47"/>
      <c r="AB79" s="47"/>
      <c r="AC79" s="47"/>
      <c r="AD79" s="47"/>
      <c r="AE79" s="47"/>
      <c r="AF79" s="47"/>
      <c r="AG79" s="47"/>
      <c r="AH79" s="47"/>
      <c r="AI79" s="47"/>
      <c r="AJ79" s="47"/>
      <c r="AK79" s="47"/>
      <c r="AL79" s="47"/>
      <c r="AM79" s="47"/>
      <c r="AN79" s="47"/>
      <c r="AO79" s="19"/>
      <c r="AP79" s="19"/>
      <c r="AQ79" s="47" t="s">
        <v>40</v>
      </c>
      <c r="AR79" s="47"/>
      <c r="AS79" s="47"/>
      <c r="AT79" s="47"/>
      <c r="AU79" s="47"/>
      <c r="AV79" s="47"/>
      <c r="AW79" s="47"/>
      <c r="AX79" s="47"/>
      <c r="AY79" s="47"/>
      <c r="AZ79" s="47"/>
      <c r="BA79" s="47"/>
      <c r="BB79" s="47"/>
      <c r="BC79" s="47"/>
      <c r="BD79" s="47"/>
      <c r="BE79" s="47"/>
      <c r="BF79" s="47"/>
      <c r="BG79" s="47"/>
      <c r="BH79" s="47"/>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47"/>
      <c r="D80" s="47"/>
      <c r="E80" s="47"/>
      <c r="F80" s="47"/>
      <c r="G80" s="47"/>
      <c r="H80" s="47"/>
      <c r="I80" s="47"/>
      <c r="J80" s="47"/>
      <c r="K80" s="47"/>
      <c r="L80" s="47"/>
      <c r="M80" s="47"/>
      <c r="N80" s="47"/>
      <c r="O80" s="47"/>
      <c r="P80" s="47"/>
      <c r="Q80" s="47"/>
      <c r="R80" s="47"/>
      <c r="S80" s="47"/>
      <c r="T80" s="47"/>
      <c r="U80" s="19"/>
      <c r="V80" s="19"/>
      <c r="W80" s="47"/>
      <c r="X80" s="47"/>
      <c r="Y80" s="47"/>
      <c r="Z80" s="47"/>
      <c r="AA80" s="47"/>
      <c r="AB80" s="47"/>
      <c r="AC80" s="47"/>
      <c r="AD80" s="47"/>
      <c r="AE80" s="47"/>
      <c r="AF80" s="47"/>
      <c r="AG80" s="47"/>
      <c r="AH80" s="47"/>
      <c r="AI80" s="47"/>
      <c r="AJ80" s="47"/>
      <c r="AK80" s="47"/>
      <c r="AL80" s="47"/>
      <c r="AM80" s="47"/>
      <c r="AN80" s="47"/>
      <c r="AO80" s="19"/>
      <c r="AP80" s="19"/>
      <c r="AQ80" s="47"/>
      <c r="AR80" s="47"/>
      <c r="AS80" s="47"/>
      <c r="AT80" s="47"/>
      <c r="AU80" s="47"/>
      <c r="AV80" s="47"/>
      <c r="AW80" s="47"/>
      <c r="AX80" s="47"/>
      <c r="AY80" s="47"/>
      <c r="AZ80" s="47"/>
      <c r="BA80" s="47"/>
      <c r="BB80" s="47"/>
      <c r="BC80" s="47"/>
      <c r="BD80" s="47"/>
      <c r="BE80" s="47"/>
      <c r="BF80" s="47"/>
      <c r="BG80" s="47"/>
      <c r="BH80" s="47"/>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tCnwPbKT1R2hit5B0BsLRZPcnEd1glq18ELu3Uj+lI8roa2J8l9ROPmhlFhQ4DnMDPQlrUudi945bjpgM307yw==" saltValue="o4v/x0146XUIZ2fmJiVVK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60:BJ61"/>
    <mergeCell ref="BL47:BZ63"/>
    <mergeCell ref="BL11:BZ13"/>
    <mergeCell ref="B14:BJ15"/>
    <mergeCell ref="BL14:BZ15"/>
    <mergeCell ref="BL16:BZ44"/>
    <mergeCell ref="C34:P35"/>
    <mergeCell ref="R34:AE35"/>
    <mergeCell ref="AG34:AT35"/>
    <mergeCell ref="AV34:BI35"/>
    <mergeCell ref="BL45:BZ46"/>
    <mergeCell ref="C56:P57"/>
    <mergeCell ref="R56:AE57"/>
    <mergeCell ref="AG56:AT57"/>
    <mergeCell ref="AV56:BI57"/>
    <mergeCell ref="BL64:BZ65"/>
    <mergeCell ref="C79:T80"/>
    <mergeCell ref="W79:AN80"/>
    <mergeCell ref="AQ79:BH80"/>
    <mergeCell ref="BL66:BZ82"/>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BD1" workbookViewId="0">
      <selection activeCell="BI8" sqref="BI8"/>
    </sheetView>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104434</v>
      </c>
      <c r="D6" s="32">
        <f t="shared" si="3"/>
        <v>47</v>
      </c>
      <c r="E6" s="32">
        <f t="shared" si="3"/>
        <v>17</v>
      </c>
      <c r="F6" s="32">
        <f t="shared" si="3"/>
        <v>5</v>
      </c>
      <c r="G6" s="32">
        <f t="shared" si="3"/>
        <v>0</v>
      </c>
      <c r="H6" s="32" t="str">
        <f t="shared" si="3"/>
        <v>群馬県　片品村</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15.81</v>
      </c>
      <c r="Q6" s="33">
        <f t="shared" si="3"/>
        <v>108.31</v>
      </c>
      <c r="R6" s="33">
        <f t="shared" si="3"/>
        <v>1900</v>
      </c>
      <c r="S6" s="33">
        <f t="shared" si="3"/>
        <v>4554</v>
      </c>
      <c r="T6" s="33">
        <f t="shared" si="3"/>
        <v>391.76</v>
      </c>
      <c r="U6" s="33">
        <f t="shared" si="3"/>
        <v>11.62</v>
      </c>
      <c r="V6" s="33">
        <f t="shared" si="3"/>
        <v>726</v>
      </c>
      <c r="W6" s="33">
        <f t="shared" si="3"/>
        <v>0.34</v>
      </c>
      <c r="X6" s="33">
        <f t="shared" si="3"/>
        <v>2135.29</v>
      </c>
      <c r="Y6" s="34">
        <f>IF(Y7="",NA(),Y7)</f>
        <v>79.23</v>
      </c>
      <c r="Z6" s="34">
        <f t="shared" ref="Z6:AH6" si="4">IF(Z7="",NA(),Z7)</f>
        <v>83.49</v>
      </c>
      <c r="AA6" s="34">
        <f t="shared" si="4"/>
        <v>68.41</v>
      </c>
      <c r="AB6" s="34">
        <f t="shared" si="4"/>
        <v>56.91</v>
      </c>
      <c r="AC6" s="34">
        <f t="shared" si="4"/>
        <v>51.82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4">
        <f t="shared" si="7"/>
        <v>0</v>
      </c>
      <c r="BJ6" s="34">
        <f t="shared" si="7"/>
        <v>4040.51</v>
      </c>
      <c r="BK6" s="34">
        <f t="shared" si="7"/>
        <v>1126.77</v>
      </c>
      <c r="BL6" s="34">
        <f t="shared" si="7"/>
        <v>1044.8</v>
      </c>
      <c r="BM6" s="34">
        <f t="shared" si="7"/>
        <v>1081.8</v>
      </c>
      <c r="BN6" s="34">
        <f t="shared" si="7"/>
        <v>974.93</v>
      </c>
      <c r="BO6" s="34">
        <f t="shared" si="7"/>
        <v>855.8</v>
      </c>
      <c r="BP6" s="33" t="str">
        <f>IF(BP7="","",IF(BP7="-","【-】","【"&amp;SUBSTITUTE(TEXT(BP7,"#,##0.00"),"-","△")&amp;"】"))</f>
        <v>【814.89】</v>
      </c>
      <c r="BQ6" s="34">
        <f>IF(BQ7="",NA(),BQ7)</f>
        <v>34.49</v>
      </c>
      <c r="BR6" s="34">
        <f t="shared" ref="BR6:BZ6" si="8">IF(BR7="",NA(),BR7)</f>
        <v>30.44</v>
      </c>
      <c r="BS6" s="34">
        <f t="shared" si="8"/>
        <v>29.85</v>
      </c>
      <c r="BT6" s="34">
        <f t="shared" si="8"/>
        <v>31.44</v>
      </c>
      <c r="BU6" s="34">
        <f t="shared" si="8"/>
        <v>39.82</v>
      </c>
      <c r="BV6" s="34">
        <f t="shared" si="8"/>
        <v>50.9</v>
      </c>
      <c r="BW6" s="34">
        <f t="shared" si="8"/>
        <v>50.82</v>
      </c>
      <c r="BX6" s="34">
        <f t="shared" si="8"/>
        <v>52.19</v>
      </c>
      <c r="BY6" s="34">
        <f t="shared" si="8"/>
        <v>55.32</v>
      </c>
      <c r="BZ6" s="34">
        <f t="shared" si="8"/>
        <v>59.8</v>
      </c>
      <c r="CA6" s="33" t="str">
        <f>IF(CA7="","",IF(CA7="-","【-】","【"&amp;SUBSTITUTE(TEXT(CA7,"#,##0.00"),"-","△")&amp;"】"))</f>
        <v>【60.64】</v>
      </c>
      <c r="CB6" s="34">
        <f>IF(CB7="",NA(),CB7)</f>
        <v>288.06</v>
      </c>
      <c r="CC6" s="34">
        <f t="shared" ref="CC6:CK6" si="9">IF(CC7="",NA(),CC7)</f>
        <v>320.48</v>
      </c>
      <c r="CD6" s="34">
        <f t="shared" si="9"/>
        <v>343.44</v>
      </c>
      <c r="CE6" s="34">
        <f t="shared" si="9"/>
        <v>333.21</v>
      </c>
      <c r="CF6" s="34">
        <f t="shared" si="9"/>
        <v>248.64</v>
      </c>
      <c r="CG6" s="34">
        <f t="shared" si="9"/>
        <v>293.27</v>
      </c>
      <c r="CH6" s="34">
        <f t="shared" si="9"/>
        <v>300.52</v>
      </c>
      <c r="CI6" s="34">
        <f t="shared" si="9"/>
        <v>296.14</v>
      </c>
      <c r="CJ6" s="34">
        <f t="shared" si="9"/>
        <v>283.17</v>
      </c>
      <c r="CK6" s="34">
        <f t="shared" si="9"/>
        <v>263.76</v>
      </c>
      <c r="CL6" s="33" t="str">
        <f>IF(CL7="","",IF(CL7="-","【-】","【"&amp;SUBSTITUTE(TEXT(CL7,"#,##0.00"),"-","△")&amp;"】"))</f>
        <v>【255.52】</v>
      </c>
      <c r="CM6" s="34">
        <f>IF(CM7="",NA(),CM7)</f>
        <v>25.66</v>
      </c>
      <c r="CN6" s="34">
        <f t="shared" ref="CN6:CV6" si="10">IF(CN7="",NA(),CN7)</f>
        <v>25.66</v>
      </c>
      <c r="CO6" s="34">
        <f t="shared" si="10"/>
        <v>24.69</v>
      </c>
      <c r="CP6" s="34">
        <f t="shared" si="10"/>
        <v>25.66</v>
      </c>
      <c r="CQ6" s="34">
        <f t="shared" si="10"/>
        <v>25.66</v>
      </c>
      <c r="CR6" s="34">
        <f t="shared" si="10"/>
        <v>53.78</v>
      </c>
      <c r="CS6" s="34">
        <f t="shared" si="10"/>
        <v>53.24</v>
      </c>
      <c r="CT6" s="34">
        <f t="shared" si="10"/>
        <v>52.31</v>
      </c>
      <c r="CU6" s="34">
        <f t="shared" si="10"/>
        <v>60.65</v>
      </c>
      <c r="CV6" s="34">
        <f t="shared" si="10"/>
        <v>51.75</v>
      </c>
      <c r="CW6" s="33" t="str">
        <f>IF(CW7="","",IF(CW7="-","【-】","【"&amp;SUBSTITUTE(TEXT(CW7,"#,##0.00"),"-","△")&amp;"】"))</f>
        <v>【52.49】</v>
      </c>
      <c r="CX6" s="34">
        <f>IF(CX7="",NA(),CX7)</f>
        <v>53.5</v>
      </c>
      <c r="CY6" s="34">
        <f t="shared" ref="CY6:DG6" si="11">IF(CY7="",NA(),CY7)</f>
        <v>56.29</v>
      </c>
      <c r="CZ6" s="34">
        <f t="shared" si="11"/>
        <v>58.73</v>
      </c>
      <c r="DA6" s="34">
        <f t="shared" si="11"/>
        <v>62.26</v>
      </c>
      <c r="DB6" s="34">
        <f t="shared" si="11"/>
        <v>62.26</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104434</v>
      </c>
      <c r="D7" s="36">
        <v>47</v>
      </c>
      <c r="E7" s="36">
        <v>17</v>
      </c>
      <c r="F7" s="36">
        <v>5</v>
      </c>
      <c r="G7" s="36">
        <v>0</v>
      </c>
      <c r="H7" s="36" t="s">
        <v>110</v>
      </c>
      <c r="I7" s="36" t="s">
        <v>111</v>
      </c>
      <c r="J7" s="36" t="s">
        <v>112</v>
      </c>
      <c r="K7" s="36" t="s">
        <v>113</v>
      </c>
      <c r="L7" s="36" t="s">
        <v>114</v>
      </c>
      <c r="M7" s="36" t="s">
        <v>115</v>
      </c>
      <c r="N7" s="37" t="s">
        <v>116</v>
      </c>
      <c r="O7" s="37" t="s">
        <v>117</v>
      </c>
      <c r="P7" s="37">
        <v>15.81</v>
      </c>
      <c r="Q7" s="37">
        <v>108.31</v>
      </c>
      <c r="R7" s="37">
        <v>1900</v>
      </c>
      <c r="S7" s="37">
        <v>4554</v>
      </c>
      <c r="T7" s="37">
        <v>391.76</v>
      </c>
      <c r="U7" s="37">
        <v>11.62</v>
      </c>
      <c r="V7" s="37">
        <v>726</v>
      </c>
      <c r="W7" s="37">
        <v>0.34</v>
      </c>
      <c r="X7" s="37">
        <v>2135.29</v>
      </c>
      <c r="Y7" s="37">
        <v>79.23</v>
      </c>
      <c r="Z7" s="37">
        <v>83.49</v>
      </c>
      <c r="AA7" s="37">
        <v>68.41</v>
      </c>
      <c r="AB7" s="37">
        <v>56.91</v>
      </c>
      <c r="AC7" s="37">
        <v>51.82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4040.51</v>
      </c>
      <c r="BK7" s="37">
        <v>1126.77</v>
      </c>
      <c r="BL7" s="37">
        <v>1044.8</v>
      </c>
      <c r="BM7" s="37">
        <v>1081.8</v>
      </c>
      <c r="BN7" s="37">
        <v>974.93</v>
      </c>
      <c r="BO7" s="37">
        <v>855.8</v>
      </c>
      <c r="BP7" s="37">
        <v>814.89</v>
      </c>
      <c r="BQ7" s="37">
        <v>34.49</v>
      </c>
      <c r="BR7" s="37">
        <v>30.44</v>
      </c>
      <c r="BS7" s="37">
        <v>29.85</v>
      </c>
      <c r="BT7" s="37">
        <v>31.44</v>
      </c>
      <c r="BU7" s="37">
        <v>39.82</v>
      </c>
      <c r="BV7" s="37">
        <v>50.9</v>
      </c>
      <c r="BW7" s="37">
        <v>50.82</v>
      </c>
      <c r="BX7" s="37">
        <v>52.19</v>
      </c>
      <c r="BY7" s="37">
        <v>55.32</v>
      </c>
      <c r="BZ7" s="37">
        <v>59.8</v>
      </c>
      <c r="CA7" s="37">
        <v>60.64</v>
      </c>
      <c r="CB7" s="37">
        <v>288.06</v>
      </c>
      <c r="CC7" s="37">
        <v>320.48</v>
      </c>
      <c r="CD7" s="37">
        <v>343.44</v>
      </c>
      <c r="CE7" s="37">
        <v>333.21</v>
      </c>
      <c r="CF7" s="37">
        <v>248.64</v>
      </c>
      <c r="CG7" s="37">
        <v>293.27</v>
      </c>
      <c r="CH7" s="37">
        <v>300.52</v>
      </c>
      <c r="CI7" s="37">
        <v>296.14</v>
      </c>
      <c r="CJ7" s="37">
        <v>283.17</v>
      </c>
      <c r="CK7" s="37">
        <v>263.76</v>
      </c>
      <c r="CL7" s="37">
        <v>255.52</v>
      </c>
      <c r="CM7" s="37">
        <v>25.66</v>
      </c>
      <c r="CN7" s="37">
        <v>25.66</v>
      </c>
      <c r="CO7" s="37">
        <v>24.69</v>
      </c>
      <c r="CP7" s="37">
        <v>25.66</v>
      </c>
      <c r="CQ7" s="37">
        <v>25.66</v>
      </c>
      <c r="CR7" s="37">
        <v>53.78</v>
      </c>
      <c r="CS7" s="37">
        <v>53.24</v>
      </c>
      <c r="CT7" s="37">
        <v>52.31</v>
      </c>
      <c r="CU7" s="37">
        <v>60.65</v>
      </c>
      <c r="CV7" s="37">
        <v>51.75</v>
      </c>
      <c r="CW7" s="37">
        <v>52.49</v>
      </c>
      <c r="CX7" s="37">
        <v>53.5</v>
      </c>
      <c r="CY7" s="37">
        <v>56.29</v>
      </c>
      <c r="CZ7" s="37">
        <v>58.73</v>
      </c>
      <c r="DA7" s="37">
        <v>62.26</v>
      </c>
      <c r="DB7" s="37">
        <v>62.26</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川田 貴広</cp:lastModifiedBy>
  <dcterms:created xsi:type="dcterms:W3CDTF">2018-12-03T09:22:31Z</dcterms:created>
  <dcterms:modified xsi:type="dcterms:W3CDTF">2019-09-24T02:20:53Z</dcterms:modified>
  <cp:category/>
</cp:coreProperties>
</file>